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04"/>
  <workbookPr/>
  <mc:AlternateContent xmlns:mc="http://schemas.openxmlformats.org/markup-compatibility/2006">
    <mc:Choice Requires="x15">
      <x15ac:absPath xmlns:x15ac="http://schemas.microsoft.com/office/spreadsheetml/2010/11/ac" url="D:\Users\User\Documents\1 SECRETAR\hotarari\2023\16 noiembrie 9\"/>
    </mc:Choice>
  </mc:AlternateContent>
  <xr:revisionPtr revIDLastSave="0" documentId="8_{B5CE12B6-7FEA-4230-9E0F-A98F545B96AC}" xr6:coauthVersionLast="47" xr6:coauthVersionMax="47" xr10:uidLastSave="{00000000-0000-0000-0000-000000000000}"/>
  <bookViews>
    <workbookView xWindow="0" yWindow="0" windowWidth="19200" windowHeight="11595" firstSheet="1" activeTab="1" xr2:uid="{00000000-000D-0000-FFFF-FFFF00000000}"/>
  </bookViews>
  <sheets>
    <sheet name="Grile" sheetId="2" r:id="rId1"/>
    <sheet name="Sub 3.000" sheetId="4" r:id="rId2"/>
    <sheet name="Sub 5.000" sheetId="5" r:id="rId3"/>
    <sheet name="Sub 10.000" sheetId="6" r:id="rId4"/>
    <sheet name="Peste 10.000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D66" i="7" l="1"/>
  <c r="F66" i="7" s="1"/>
  <c r="G66" i="7" s="1"/>
  <c r="H66" i="7" s="1"/>
  <c r="I66" i="7" s="1"/>
  <c r="J66" i="7" s="1"/>
  <c r="K66" i="7" s="1"/>
  <c r="L66" i="7" s="1"/>
  <c r="D65" i="7"/>
  <c r="D63" i="7"/>
  <c r="F63" i="7" s="1"/>
  <c r="G63" i="7" s="1"/>
  <c r="H63" i="7" s="1"/>
  <c r="I63" i="7" s="1"/>
  <c r="J63" i="7" s="1"/>
  <c r="K63" i="7" s="1"/>
  <c r="L63" i="7" s="1"/>
  <c r="D62" i="7"/>
  <c r="F62" i="7" s="1"/>
  <c r="G62" i="7" s="1"/>
  <c r="H62" i="7" s="1"/>
  <c r="I62" i="7" s="1"/>
  <c r="J62" i="7" s="1"/>
  <c r="K62" i="7" s="1"/>
  <c r="L62" i="7" s="1"/>
  <c r="D61" i="7"/>
  <c r="D60" i="7"/>
  <c r="F60" i="7" s="1"/>
  <c r="G60" i="7" s="1"/>
  <c r="H60" i="7" s="1"/>
  <c r="I60" i="7" s="1"/>
  <c r="J60" i="7" s="1"/>
  <c r="K60" i="7" s="1"/>
  <c r="L60" i="7" s="1"/>
  <c r="D58" i="7"/>
  <c r="F58" i="7" s="1"/>
  <c r="G58" i="7" s="1"/>
  <c r="H58" i="7" s="1"/>
  <c r="I58" i="7" s="1"/>
  <c r="J58" i="7" s="1"/>
  <c r="K58" i="7" s="1"/>
  <c r="L58" i="7" s="1"/>
  <c r="D57" i="7"/>
  <c r="D55" i="7"/>
  <c r="D54" i="7"/>
  <c r="D53" i="7"/>
  <c r="D52" i="7"/>
  <c r="F52" i="7" s="1"/>
  <c r="G52" i="7" s="1"/>
  <c r="H52" i="7" s="1"/>
  <c r="I52" i="7" s="1"/>
  <c r="J52" i="7" s="1"/>
  <c r="K52" i="7" s="1"/>
  <c r="L52" i="7" s="1"/>
  <c r="D50" i="7"/>
  <c r="F50" i="7" s="1"/>
  <c r="G50" i="7" s="1"/>
  <c r="H50" i="7" s="1"/>
  <c r="I50" i="7" s="1"/>
  <c r="J50" i="7" s="1"/>
  <c r="K50" i="7" s="1"/>
  <c r="L50" i="7" s="1"/>
  <c r="D49" i="7"/>
  <c r="D48" i="7"/>
  <c r="F48" i="7" s="1"/>
  <c r="G48" i="7" s="1"/>
  <c r="H48" i="7" s="1"/>
  <c r="I48" i="7" s="1"/>
  <c r="J48" i="7" s="1"/>
  <c r="K48" i="7" s="1"/>
  <c r="L48" i="7" s="1"/>
  <c r="D47" i="7"/>
  <c r="D45" i="7"/>
  <c r="D44" i="7"/>
  <c r="F44" i="7" s="1"/>
  <c r="G44" i="7" s="1"/>
  <c r="H44" i="7" s="1"/>
  <c r="I44" i="7" s="1"/>
  <c r="J44" i="7" s="1"/>
  <c r="K44" i="7" s="1"/>
  <c r="L44" i="7" s="1"/>
  <c r="D43" i="7"/>
  <c r="F43" i="7" s="1"/>
  <c r="G43" i="7" s="1"/>
  <c r="H43" i="7" s="1"/>
  <c r="I43" i="7" s="1"/>
  <c r="J43" i="7" s="1"/>
  <c r="K43" i="7" s="1"/>
  <c r="L43" i="7" s="1"/>
  <c r="D42" i="7"/>
  <c r="D40" i="7"/>
  <c r="D39" i="7"/>
  <c r="D38" i="7"/>
  <c r="F38" i="7" s="1"/>
  <c r="G38" i="7" s="1"/>
  <c r="H38" i="7" s="1"/>
  <c r="I38" i="7" s="1"/>
  <c r="J38" i="7" s="1"/>
  <c r="K38" i="7" s="1"/>
  <c r="L38" i="7" s="1"/>
  <c r="D35" i="7"/>
  <c r="D34" i="7"/>
  <c r="F34" i="7" s="1"/>
  <c r="G34" i="7" s="1"/>
  <c r="H34" i="7" s="1"/>
  <c r="I34" i="7" s="1"/>
  <c r="J34" i="7" s="1"/>
  <c r="K34" i="7" s="1"/>
  <c r="L34" i="7" s="1"/>
  <c r="D33" i="7"/>
  <c r="F33" i="7" s="1"/>
  <c r="G33" i="7" s="1"/>
  <c r="H33" i="7" s="1"/>
  <c r="I33" i="7" s="1"/>
  <c r="J33" i="7" s="1"/>
  <c r="K33" i="7" s="1"/>
  <c r="L33" i="7" s="1"/>
  <c r="D32" i="7"/>
  <c r="D30" i="7"/>
  <c r="F30" i="7" s="1"/>
  <c r="G30" i="7" s="1"/>
  <c r="H30" i="7" s="1"/>
  <c r="I30" i="7" s="1"/>
  <c r="J30" i="7" s="1"/>
  <c r="K30" i="7" s="1"/>
  <c r="L30" i="7" s="1"/>
  <c r="D29" i="7"/>
  <c r="D28" i="7"/>
  <c r="F28" i="7" s="1"/>
  <c r="G28" i="7" s="1"/>
  <c r="H28" i="7" s="1"/>
  <c r="I28" i="7" s="1"/>
  <c r="J28" i="7" s="1"/>
  <c r="K28" i="7" s="1"/>
  <c r="L28" i="7" s="1"/>
  <c r="D27" i="7"/>
  <c r="F27" i="7" s="1"/>
  <c r="G27" i="7" s="1"/>
  <c r="H27" i="7" s="1"/>
  <c r="I27" i="7" s="1"/>
  <c r="J27" i="7" s="1"/>
  <c r="K27" i="7" s="1"/>
  <c r="L27" i="7" s="1"/>
  <c r="D25" i="7"/>
  <c r="D24" i="7"/>
  <c r="D23" i="7"/>
  <c r="F23" i="7" s="1"/>
  <c r="G23" i="7" s="1"/>
  <c r="H23" i="7" s="1"/>
  <c r="I23" i="7" s="1"/>
  <c r="J23" i="7" s="1"/>
  <c r="K23" i="7" s="1"/>
  <c r="L23" i="7" s="1"/>
  <c r="D22" i="7"/>
  <c r="D20" i="7"/>
  <c r="D19" i="7"/>
  <c r="F19" i="7" s="1"/>
  <c r="G19" i="7" s="1"/>
  <c r="H19" i="7" s="1"/>
  <c r="I19" i="7" s="1"/>
  <c r="J19" i="7" s="1"/>
  <c r="K19" i="7" s="1"/>
  <c r="L19" i="7" s="1"/>
  <c r="D66" i="6"/>
  <c r="D65" i="6"/>
  <c r="D63" i="6"/>
  <c r="D62" i="6"/>
  <c r="D61" i="6"/>
  <c r="F61" i="6" s="1"/>
  <c r="G61" i="6" s="1"/>
  <c r="H61" i="6" s="1"/>
  <c r="I61" i="6" s="1"/>
  <c r="J61" i="6" s="1"/>
  <c r="K61" i="6" s="1"/>
  <c r="L61" i="6" s="1"/>
  <c r="D60" i="6"/>
  <c r="F60" i="6" s="1"/>
  <c r="G60" i="6" s="1"/>
  <c r="H60" i="6" s="1"/>
  <c r="I60" i="6" s="1"/>
  <c r="J60" i="6" s="1"/>
  <c r="K60" i="6" s="1"/>
  <c r="L60" i="6" s="1"/>
  <c r="D58" i="6"/>
  <c r="F58" i="6" s="1"/>
  <c r="G58" i="6" s="1"/>
  <c r="H58" i="6" s="1"/>
  <c r="I58" i="6" s="1"/>
  <c r="J58" i="6" s="1"/>
  <c r="K58" i="6" s="1"/>
  <c r="L58" i="6" s="1"/>
  <c r="D57" i="6"/>
  <c r="D55" i="6"/>
  <c r="D54" i="6"/>
  <c r="D53" i="6"/>
  <c r="F53" i="6" s="1"/>
  <c r="G53" i="6" s="1"/>
  <c r="H53" i="6" s="1"/>
  <c r="I53" i="6" s="1"/>
  <c r="J53" i="6" s="1"/>
  <c r="K53" i="6" s="1"/>
  <c r="L53" i="6" s="1"/>
  <c r="D52" i="6"/>
  <c r="F52" i="6" s="1"/>
  <c r="G52" i="6" s="1"/>
  <c r="H52" i="6" s="1"/>
  <c r="I52" i="6" s="1"/>
  <c r="J52" i="6" s="1"/>
  <c r="K52" i="6" s="1"/>
  <c r="L52" i="6" s="1"/>
  <c r="D50" i="6"/>
  <c r="D49" i="6"/>
  <c r="D48" i="6"/>
  <c r="F48" i="6" s="1"/>
  <c r="G48" i="6" s="1"/>
  <c r="H48" i="6" s="1"/>
  <c r="I48" i="6" s="1"/>
  <c r="J48" i="6" s="1"/>
  <c r="K48" i="6" s="1"/>
  <c r="L48" i="6" s="1"/>
  <c r="D47" i="6"/>
  <c r="F47" i="6" s="1"/>
  <c r="G47" i="6" s="1"/>
  <c r="H47" i="6" s="1"/>
  <c r="I47" i="6" s="1"/>
  <c r="J47" i="6" s="1"/>
  <c r="K47" i="6" s="1"/>
  <c r="L47" i="6" s="1"/>
  <c r="D45" i="6"/>
  <c r="F45" i="6" s="1"/>
  <c r="G45" i="6" s="1"/>
  <c r="H45" i="6" s="1"/>
  <c r="I45" i="6" s="1"/>
  <c r="J45" i="6" s="1"/>
  <c r="K45" i="6" s="1"/>
  <c r="L45" i="6" s="1"/>
  <c r="D44" i="6"/>
  <c r="F44" i="6" s="1"/>
  <c r="G44" i="6" s="1"/>
  <c r="H44" i="6" s="1"/>
  <c r="I44" i="6" s="1"/>
  <c r="J44" i="6" s="1"/>
  <c r="K44" i="6" s="1"/>
  <c r="L44" i="6" s="1"/>
  <c r="D43" i="6"/>
  <c r="F43" i="6" s="1"/>
  <c r="G43" i="6" s="1"/>
  <c r="H43" i="6" s="1"/>
  <c r="I43" i="6" s="1"/>
  <c r="J43" i="6" s="1"/>
  <c r="K43" i="6" s="1"/>
  <c r="L43" i="6" s="1"/>
  <c r="D42" i="6"/>
  <c r="F42" i="6" s="1"/>
  <c r="G42" i="6" s="1"/>
  <c r="H42" i="6" s="1"/>
  <c r="I42" i="6" s="1"/>
  <c r="J42" i="6" s="1"/>
  <c r="K42" i="6" s="1"/>
  <c r="L42" i="6" s="1"/>
  <c r="D40" i="6"/>
  <c r="D39" i="6"/>
  <c r="D38" i="6"/>
  <c r="F38" i="6" s="1"/>
  <c r="G38" i="6" s="1"/>
  <c r="H38" i="6" s="1"/>
  <c r="I38" i="6" s="1"/>
  <c r="J38" i="6" s="1"/>
  <c r="K38" i="6" s="1"/>
  <c r="L38" i="6" s="1"/>
  <c r="D35" i="6"/>
  <c r="F35" i="6" s="1"/>
  <c r="G35" i="6" s="1"/>
  <c r="H35" i="6" s="1"/>
  <c r="I35" i="6" s="1"/>
  <c r="J35" i="6" s="1"/>
  <c r="K35" i="6" s="1"/>
  <c r="L35" i="6" s="1"/>
  <c r="D34" i="6"/>
  <c r="D33" i="6"/>
  <c r="F33" i="6" s="1"/>
  <c r="G33" i="6" s="1"/>
  <c r="H33" i="6" s="1"/>
  <c r="I33" i="6" s="1"/>
  <c r="J33" i="6" s="1"/>
  <c r="K33" i="6" s="1"/>
  <c r="L33" i="6" s="1"/>
  <c r="D32" i="6"/>
  <c r="F32" i="6" s="1"/>
  <c r="G32" i="6" s="1"/>
  <c r="H32" i="6" s="1"/>
  <c r="I32" i="6" s="1"/>
  <c r="J32" i="6" s="1"/>
  <c r="K32" i="6" s="1"/>
  <c r="L32" i="6" s="1"/>
  <c r="D30" i="6"/>
  <c r="D29" i="6"/>
  <c r="D28" i="6"/>
  <c r="F28" i="6" s="1"/>
  <c r="G28" i="6" s="1"/>
  <c r="H28" i="6" s="1"/>
  <c r="I28" i="6" s="1"/>
  <c r="J28" i="6" s="1"/>
  <c r="K28" i="6" s="1"/>
  <c r="L28" i="6" s="1"/>
  <c r="D27" i="6"/>
  <c r="F27" i="6" s="1"/>
  <c r="G27" i="6" s="1"/>
  <c r="H27" i="6" s="1"/>
  <c r="I27" i="6" s="1"/>
  <c r="J27" i="6" s="1"/>
  <c r="K27" i="6" s="1"/>
  <c r="L27" i="6" s="1"/>
  <c r="D25" i="6"/>
  <c r="D24" i="6"/>
  <c r="F24" i="6" s="1"/>
  <c r="G24" i="6" s="1"/>
  <c r="H24" i="6" s="1"/>
  <c r="I24" i="6" s="1"/>
  <c r="J24" i="6" s="1"/>
  <c r="K24" i="6" s="1"/>
  <c r="L24" i="6" s="1"/>
  <c r="D23" i="6"/>
  <c r="F23" i="6" s="1"/>
  <c r="G23" i="6" s="1"/>
  <c r="H23" i="6" s="1"/>
  <c r="I23" i="6" s="1"/>
  <c r="J23" i="6" s="1"/>
  <c r="K23" i="6" s="1"/>
  <c r="L23" i="6" s="1"/>
  <c r="D22" i="6"/>
  <c r="F22" i="6" s="1"/>
  <c r="G22" i="6" s="1"/>
  <c r="H22" i="6" s="1"/>
  <c r="I22" i="6" s="1"/>
  <c r="J22" i="6" s="1"/>
  <c r="K22" i="6" s="1"/>
  <c r="L22" i="6" s="1"/>
  <c r="D20" i="6"/>
  <c r="F20" i="6" s="1"/>
  <c r="G20" i="6" s="1"/>
  <c r="H20" i="6" s="1"/>
  <c r="I20" i="6" s="1"/>
  <c r="J20" i="6" s="1"/>
  <c r="K20" i="6" s="1"/>
  <c r="L20" i="6" s="1"/>
  <c r="D19" i="6"/>
  <c r="D18" i="6"/>
  <c r="D18" i="7"/>
  <c r="F18" i="7" s="1"/>
  <c r="G18" i="7" s="1"/>
  <c r="H18" i="7" s="1"/>
  <c r="I18" i="7" s="1"/>
  <c r="J18" i="7" s="1"/>
  <c r="K18" i="7" s="1"/>
  <c r="L18" i="7" s="1"/>
  <c r="D9" i="7"/>
  <c r="F9" i="7" s="1"/>
  <c r="D7" i="7"/>
  <c r="F65" i="6"/>
  <c r="G65" i="6" s="1"/>
  <c r="H65" i="6" s="1"/>
  <c r="I65" i="6" s="1"/>
  <c r="J65" i="6" s="1"/>
  <c r="K65" i="6" s="1"/>
  <c r="L65" i="6" s="1"/>
  <c r="F62" i="6"/>
  <c r="G62" i="6" s="1"/>
  <c r="H62" i="6" s="1"/>
  <c r="I62" i="6" s="1"/>
  <c r="J62" i="6" s="1"/>
  <c r="K62" i="6" s="1"/>
  <c r="L62" i="6" s="1"/>
  <c r="F49" i="6"/>
  <c r="G49" i="6" s="1"/>
  <c r="H49" i="6" s="1"/>
  <c r="I49" i="6" s="1"/>
  <c r="J49" i="6" s="1"/>
  <c r="K49" i="6" s="1"/>
  <c r="L49" i="6" s="1"/>
  <c r="F39" i="6"/>
  <c r="G39" i="6" s="1"/>
  <c r="H39" i="6" s="1"/>
  <c r="I39" i="6" s="1"/>
  <c r="J39" i="6" s="1"/>
  <c r="K39" i="6" s="1"/>
  <c r="L39" i="6" s="1"/>
  <c r="F29" i="6"/>
  <c r="G29" i="6" s="1"/>
  <c r="H29" i="6" s="1"/>
  <c r="I29" i="6" s="1"/>
  <c r="J29" i="6" s="1"/>
  <c r="K29" i="6" s="1"/>
  <c r="L29" i="6" s="1"/>
  <c r="D9" i="6"/>
  <c r="D7" i="6"/>
  <c r="D66" i="5"/>
  <c r="D65" i="5"/>
  <c r="D63" i="5"/>
  <c r="F63" i="5" s="1"/>
  <c r="G63" i="5" s="1"/>
  <c r="H63" i="5" s="1"/>
  <c r="I63" i="5" s="1"/>
  <c r="J63" i="5" s="1"/>
  <c r="K63" i="5" s="1"/>
  <c r="L63" i="5" s="1"/>
  <c r="D62" i="5"/>
  <c r="D61" i="5"/>
  <c r="F61" i="5" s="1"/>
  <c r="G61" i="5" s="1"/>
  <c r="H61" i="5" s="1"/>
  <c r="I61" i="5" s="1"/>
  <c r="J61" i="5" s="1"/>
  <c r="K61" i="5" s="1"/>
  <c r="L61" i="5" s="1"/>
  <c r="D60" i="5"/>
  <c r="F60" i="5" s="1"/>
  <c r="G60" i="5" s="1"/>
  <c r="H60" i="5" s="1"/>
  <c r="I60" i="5" s="1"/>
  <c r="J60" i="5" s="1"/>
  <c r="K60" i="5" s="1"/>
  <c r="L60" i="5" s="1"/>
  <c r="D58" i="5"/>
  <c r="F58" i="5" s="1"/>
  <c r="G58" i="5" s="1"/>
  <c r="H58" i="5" s="1"/>
  <c r="I58" i="5" s="1"/>
  <c r="J58" i="5" s="1"/>
  <c r="K58" i="5" s="1"/>
  <c r="L58" i="5" s="1"/>
  <c r="D57" i="5"/>
  <c r="F57" i="5" s="1"/>
  <c r="G57" i="5" s="1"/>
  <c r="H57" i="5" s="1"/>
  <c r="I57" i="5" s="1"/>
  <c r="J57" i="5" s="1"/>
  <c r="K57" i="5" s="1"/>
  <c r="L57" i="5" s="1"/>
  <c r="D55" i="5"/>
  <c r="D54" i="5"/>
  <c r="F54" i="5" s="1"/>
  <c r="G54" i="5" s="1"/>
  <c r="H54" i="5" s="1"/>
  <c r="I54" i="5" s="1"/>
  <c r="J54" i="5" s="1"/>
  <c r="K54" i="5" s="1"/>
  <c r="L54" i="5" s="1"/>
  <c r="D53" i="5"/>
  <c r="F53" i="5" s="1"/>
  <c r="G53" i="5" s="1"/>
  <c r="H53" i="5" s="1"/>
  <c r="I53" i="5" s="1"/>
  <c r="J53" i="5" s="1"/>
  <c r="K53" i="5" s="1"/>
  <c r="L53" i="5" s="1"/>
  <c r="D52" i="5"/>
  <c r="D50" i="5"/>
  <c r="D49" i="5"/>
  <c r="F49" i="5" s="1"/>
  <c r="G49" i="5" s="1"/>
  <c r="H49" i="5" s="1"/>
  <c r="I49" i="5" s="1"/>
  <c r="J49" i="5" s="1"/>
  <c r="K49" i="5" s="1"/>
  <c r="L49" i="5" s="1"/>
  <c r="D48" i="5"/>
  <c r="D47" i="5"/>
  <c r="D45" i="5"/>
  <c r="D44" i="5"/>
  <c r="D43" i="5"/>
  <c r="F43" i="5" s="1"/>
  <c r="G43" i="5" s="1"/>
  <c r="H43" i="5" s="1"/>
  <c r="I43" i="5" s="1"/>
  <c r="J43" i="5" s="1"/>
  <c r="K43" i="5" s="1"/>
  <c r="L43" i="5" s="1"/>
  <c r="D42" i="5"/>
  <c r="F42" i="5" s="1"/>
  <c r="G42" i="5" s="1"/>
  <c r="H42" i="5" s="1"/>
  <c r="I42" i="5" s="1"/>
  <c r="J42" i="5" s="1"/>
  <c r="K42" i="5" s="1"/>
  <c r="L42" i="5" s="1"/>
  <c r="D40" i="5"/>
  <c r="F40" i="5" s="1"/>
  <c r="G40" i="5" s="1"/>
  <c r="H40" i="5" s="1"/>
  <c r="I40" i="5" s="1"/>
  <c r="J40" i="5" s="1"/>
  <c r="K40" i="5" s="1"/>
  <c r="L40" i="5" s="1"/>
  <c r="D39" i="5"/>
  <c r="D38" i="5"/>
  <c r="F38" i="5" s="1"/>
  <c r="G38" i="5" s="1"/>
  <c r="H38" i="5" s="1"/>
  <c r="I38" i="5" s="1"/>
  <c r="J38" i="5" s="1"/>
  <c r="K38" i="5" s="1"/>
  <c r="L38" i="5" s="1"/>
  <c r="D35" i="5"/>
  <c r="D34" i="5"/>
  <c r="F34" i="5" s="1"/>
  <c r="G34" i="5" s="1"/>
  <c r="H34" i="5" s="1"/>
  <c r="I34" i="5" s="1"/>
  <c r="J34" i="5" s="1"/>
  <c r="K34" i="5" s="1"/>
  <c r="L34" i="5" s="1"/>
  <c r="D33" i="5"/>
  <c r="F33" i="5" s="1"/>
  <c r="G33" i="5" s="1"/>
  <c r="H33" i="5" s="1"/>
  <c r="I33" i="5" s="1"/>
  <c r="J33" i="5" s="1"/>
  <c r="K33" i="5" s="1"/>
  <c r="L33" i="5" s="1"/>
  <c r="D32" i="5"/>
  <c r="F32" i="5" s="1"/>
  <c r="G32" i="5" s="1"/>
  <c r="H32" i="5" s="1"/>
  <c r="I32" i="5" s="1"/>
  <c r="J32" i="5" s="1"/>
  <c r="K32" i="5" s="1"/>
  <c r="L32" i="5" s="1"/>
  <c r="D30" i="5"/>
  <c r="D29" i="5"/>
  <c r="D28" i="5"/>
  <c r="D27" i="5"/>
  <c r="F27" i="5" s="1"/>
  <c r="G27" i="5" s="1"/>
  <c r="H27" i="5" s="1"/>
  <c r="I27" i="5" s="1"/>
  <c r="J27" i="5" s="1"/>
  <c r="K27" i="5" s="1"/>
  <c r="L27" i="5" s="1"/>
  <c r="D23" i="5"/>
  <c r="F23" i="5" s="1"/>
  <c r="G23" i="5" s="1"/>
  <c r="H23" i="5" s="1"/>
  <c r="I23" i="5" s="1"/>
  <c r="J23" i="5" s="1"/>
  <c r="K23" i="5" s="1"/>
  <c r="L23" i="5" s="1"/>
  <c r="D24" i="5"/>
  <c r="F24" i="5" s="1"/>
  <c r="G24" i="5" s="1"/>
  <c r="H24" i="5" s="1"/>
  <c r="I24" i="5" s="1"/>
  <c r="J24" i="5" s="1"/>
  <c r="K24" i="5" s="1"/>
  <c r="L24" i="5" s="1"/>
  <c r="D25" i="5"/>
  <c r="D22" i="5"/>
  <c r="F22" i="5" s="1"/>
  <c r="G22" i="5" s="1"/>
  <c r="H22" i="5" s="1"/>
  <c r="I22" i="5" s="1"/>
  <c r="J22" i="5" s="1"/>
  <c r="K22" i="5" s="1"/>
  <c r="L22" i="5" s="1"/>
  <c r="D19" i="5"/>
  <c r="F19" i="5" s="1"/>
  <c r="G19" i="5" s="1"/>
  <c r="H19" i="5" s="1"/>
  <c r="I19" i="5" s="1"/>
  <c r="J19" i="5" s="1"/>
  <c r="K19" i="5" s="1"/>
  <c r="L19" i="5" s="1"/>
  <c r="D20" i="5"/>
  <c r="D18" i="5"/>
  <c r="D9" i="5"/>
  <c r="F9" i="5" s="1"/>
  <c r="D7" i="5"/>
  <c r="F65" i="7"/>
  <c r="G65" i="7" s="1"/>
  <c r="H65" i="7" s="1"/>
  <c r="I65" i="7" s="1"/>
  <c r="J65" i="7" s="1"/>
  <c r="K65" i="7" s="1"/>
  <c r="L65" i="7" s="1"/>
  <c r="F61" i="7"/>
  <c r="G61" i="7" s="1"/>
  <c r="H61" i="7" s="1"/>
  <c r="I61" i="7" s="1"/>
  <c r="J61" i="7" s="1"/>
  <c r="K61" i="7" s="1"/>
  <c r="L61" i="7" s="1"/>
  <c r="F57" i="7"/>
  <c r="G57" i="7" s="1"/>
  <c r="H57" i="7" s="1"/>
  <c r="I57" i="7" s="1"/>
  <c r="J57" i="7" s="1"/>
  <c r="K57" i="7" s="1"/>
  <c r="L57" i="7" s="1"/>
  <c r="F55" i="7"/>
  <c r="G55" i="7" s="1"/>
  <c r="H55" i="7" s="1"/>
  <c r="I55" i="7" s="1"/>
  <c r="J55" i="7" s="1"/>
  <c r="K55" i="7" s="1"/>
  <c r="L55" i="7" s="1"/>
  <c r="F54" i="7"/>
  <c r="G54" i="7" s="1"/>
  <c r="H54" i="7" s="1"/>
  <c r="I54" i="7" s="1"/>
  <c r="J54" i="7" s="1"/>
  <c r="K54" i="7" s="1"/>
  <c r="L54" i="7" s="1"/>
  <c r="F53" i="7"/>
  <c r="G53" i="7" s="1"/>
  <c r="H53" i="7" s="1"/>
  <c r="I53" i="7" s="1"/>
  <c r="J53" i="7" s="1"/>
  <c r="K53" i="7" s="1"/>
  <c r="L53" i="7" s="1"/>
  <c r="F49" i="7"/>
  <c r="G49" i="7" s="1"/>
  <c r="H49" i="7" s="1"/>
  <c r="I49" i="7" s="1"/>
  <c r="J49" i="7" s="1"/>
  <c r="K49" i="7" s="1"/>
  <c r="L49" i="7" s="1"/>
  <c r="F47" i="7"/>
  <c r="G47" i="7" s="1"/>
  <c r="H47" i="7" s="1"/>
  <c r="I47" i="7" s="1"/>
  <c r="J47" i="7" s="1"/>
  <c r="K47" i="7" s="1"/>
  <c r="L47" i="7" s="1"/>
  <c r="F45" i="7"/>
  <c r="G45" i="7" s="1"/>
  <c r="H45" i="7" s="1"/>
  <c r="I45" i="7" s="1"/>
  <c r="J45" i="7" s="1"/>
  <c r="K45" i="7" s="1"/>
  <c r="L45" i="7" s="1"/>
  <c r="F42" i="7"/>
  <c r="G42" i="7" s="1"/>
  <c r="H42" i="7" s="1"/>
  <c r="I42" i="7" s="1"/>
  <c r="J42" i="7" s="1"/>
  <c r="K42" i="7" s="1"/>
  <c r="L42" i="7" s="1"/>
  <c r="F40" i="7"/>
  <c r="G40" i="7" s="1"/>
  <c r="H40" i="7" s="1"/>
  <c r="I40" i="7" s="1"/>
  <c r="J40" i="7" s="1"/>
  <c r="K40" i="7" s="1"/>
  <c r="L40" i="7" s="1"/>
  <c r="F39" i="7"/>
  <c r="G39" i="7" s="1"/>
  <c r="H39" i="7" s="1"/>
  <c r="I39" i="7" s="1"/>
  <c r="J39" i="7" s="1"/>
  <c r="K39" i="7" s="1"/>
  <c r="L39" i="7" s="1"/>
  <c r="F35" i="7"/>
  <c r="G35" i="7" s="1"/>
  <c r="H35" i="7" s="1"/>
  <c r="I35" i="7" s="1"/>
  <c r="J35" i="7" s="1"/>
  <c r="K35" i="7" s="1"/>
  <c r="L35" i="7" s="1"/>
  <c r="F32" i="7"/>
  <c r="G32" i="7" s="1"/>
  <c r="H32" i="7" s="1"/>
  <c r="I32" i="7" s="1"/>
  <c r="J32" i="7" s="1"/>
  <c r="K32" i="7" s="1"/>
  <c r="L32" i="7" s="1"/>
  <c r="F29" i="7"/>
  <c r="G29" i="7" s="1"/>
  <c r="H29" i="7" s="1"/>
  <c r="I29" i="7" s="1"/>
  <c r="J29" i="7" s="1"/>
  <c r="K29" i="7" s="1"/>
  <c r="L29" i="7" s="1"/>
  <c r="F25" i="7"/>
  <c r="G25" i="7" s="1"/>
  <c r="H25" i="7" s="1"/>
  <c r="I25" i="7" s="1"/>
  <c r="J25" i="7" s="1"/>
  <c r="K25" i="7" s="1"/>
  <c r="L25" i="7" s="1"/>
  <c r="F24" i="7"/>
  <c r="G24" i="7" s="1"/>
  <c r="H24" i="7" s="1"/>
  <c r="I24" i="7" s="1"/>
  <c r="J24" i="7" s="1"/>
  <c r="K24" i="7" s="1"/>
  <c r="L24" i="7" s="1"/>
  <c r="F22" i="7"/>
  <c r="G22" i="7" s="1"/>
  <c r="H22" i="7" s="1"/>
  <c r="I22" i="7" s="1"/>
  <c r="J22" i="7" s="1"/>
  <c r="K22" i="7" s="1"/>
  <c r="L22" i="7" s="1"/>
  <c r="F20" i="7"/>
  <c r="G20" i="7" s="1"/>
  <c r="H20" i="7" s="1"/>
  <c r="I20" i="7" s="1"/>
  <c r="J20" i="7" s="1"/>
  <c r="K20" i="7" s="1"/>
  <c r="L20" i="7" s="1"/>
  <c r="F7" i="7"/>
  <c r="F66" i="6"/>
  <c r="G66" i="6" s="1"/>
  <c r="H66" i="6" s="1"/>
  <c r="I66" i="6" s="1"/>
  <c r="J66" i="6" s="1"/>
  <c r="K66" i="6" s="1"/>
  <c r="L66" i="6" s="1"/>
  <c r="F63" i="6"/>
  <c r="G63" i="6" s="1"/>
  <c r="H63" i="6" s="1"/>
  <c r="I63" i="6" s="1"/>
  <c r="J63" i="6" s="1"/>
  <c r="K63" i="6" s="1"/>
  <c r="L63" i="6" s="1"/>
  <c r="F57" i="6"/>
  <c r="G57" i="6" s="1"/>
  <c r="H57" i="6" s="1"/>
  <c r="I57" i="6" s="1"/>
  <c r="J57" i="6" s="1"/>
  <c r="K57" i="6" s="1"/>
  <c r="L57" i="6" s="1"/>
  <c r="F55" i="6"/>
  <c r="G55" i="6" s="1"/>
  <c r="H55" i="6" s="1"/>
  <c r="I55" i="6" s="1"/>
  <c r="J55" i="6" s="1"/>
  <c r="K55" i="6" s="1"/>
  <c r="L55" i="6" s="1"/>
  <c r="F54" i="6"/>
  <c r="G54" i="6" s="1"/>
  <c r="H54" i="6" s="1"/>
  <c r="I54" i="6" s="1"/>
  <c r="J54" i="6" s="1"/>
  <c r="K54" i="6" s="1"/>
  <c r="L54" i="6" s="1"/>
  <c r="F50" i="6"/>
  <c r="G50" i="6" s="1"/>
  <c r="H50" i="6" s="1"/>
  <c r="I50" i="6" s="1"/>
  <c r="J50" i="6" s="1"/>
  <c r="K50" i="6" s="1"/>
  <c r="L50" i="6" s="1"/>
  <c r="F40" i="6"/>
  <c r="G40" i="6" s="1"/>
  <c r="H40" i="6" s="1"/>
  <c r="I40" i="6" s="1"/>
  <c r="J40" i="6" s="1"/>
  <c r="K40" i="6" s="1"/>
  <c r="L40" i="6" s="1"/>
  <c r="F34" i="6"/>
  <c r="G34" i="6" s="1"/>
  <c r="H34" i="6" s="1"/>
  <c r="I34" i="6" s="1"/>
  <c r="J34" i="6" s="1"/>
  <c r="K34" i="6" s="1"/>
  <c r="L34" i="6" s="1"/>
  <c r="F30" i="6"/>
  <c r="G30" i="6" s="1"/>
  <c r="H30" i="6" s="1"/>
  <c r="I30" i="6" s="1"/>
  <c r="J30" i="6" s="1"/>
  <c r="K30" i="6" s="1"/>
  <c r="L30" i="6" s="1"/>
  <c r="F25" i="6"/>
  <c r="G25" i="6" s="1"/>
  <c r="H25" i="6" s="1"/>
  <c r="I25" i="6" s="1"/>
  <c r="J25" i="6" s="1"/>
  <c r="K25" i="6" s="1"/>
  <c r="L25" i="6" s="1"/>
  <c r="F19" i="6"/>
  <c r="G19" i="6" s="1"/>
  <c r="H19" i="6" s="1"/>
  <c r="I19" i="6" s="1"/>
  <c r="J19" i="6" s="1"/>
  <c r="K19" i="6" s="1"/>
  <c r="L19" i="6" s="1"/>
  <c r="F18" i="6"/>
  <c r="G18" i="6" s="1"/>
  <c r="H18" i="6" s="1"/>
  <c r="I18" i="6" s="1"/>
  <c r="J18" i="6" s="1"/>
  <c r="K18" i="6" s="1"/>
  <c r="L18" i="6" s="1"/>
  <c r="F9" i="6"/>
  <c r="F7" i="6"/>
  <c r="F66" i="5"/>
  <c r="G66" i="5" s="1"/>
  <c r="H66" i="5" s="1"/>
  <c r="I66" i="5" s="1"/>
  <c r="J66" i="5" s="1"/>
  <c r="K66" i="5" s="1"/>
  <c r="L66" i="5" s="1"/>
  <c r="F65" i="5"/>
  <c r="G65" i="5" s="1"/>
  <c r="H65" i="5" s="1"/>
  <c r="I65" i="5" s="1"/>
  <c r="J65" i="5" s="1"/>
  <c r="K65" i="5" s="1"/>
  <c r="L65" i="5" s="1"/>
  <c r="F62" i="5"/>
  <c r="G62" i="5" s="1"/>
  <c r="H62" i="5" s="1"/>
  <c r="I62" i="5" s="1"/>
  <c r="J62" i="5" s="1"/>
  <c r="K62" i="5" s="1"/>
  <c r="L62" i="5" s="1"/>
  <c r="F55" i="5"/>
  <c r="G55" i="5" s="1"/>
  <c r="H55" i="5" s="1"/>
  <c r="I55" i="5" s="1"/>
  <c r="J55" i="5" s="1"/>
  <c r="K55" i="5" s="1"/>
  <c r="L55" i="5" s="1"/>
  <c r="F52" i="5"/>
  <c r="G52" i="5" s="1"/>
  <c r="H52" i="5" s="1"/>
  <c r="I52" i="5" s="1"/>
  <c r="J52" i="5" s="1"/>
  <c r="K52" i="5" s="1"/>
  <c r="L52" i="5" s="1"/>
  <c r="F50" i="5"/>
  <c r="G50" i="5" s="1"/>
  <c r="H50" i="5" s="1"/>
  <c r="I50" i="5" s="1"/>
  <c r="J50" i="5" s="1"/>
  <c r="K50" i="5" s="1"/>
  <c r="L50" i="5" s="1"/>
  <c r="F48" i="5"/>
  <c r="G48" i="5" s="1"/>
  <c r="H48" i="5" s="1"/>
  <c r="I48" i="5" s="1"/>
  <c r="J48" i="5" s="1"/>
  <c r="K48" i="5" s="1"/>
  <c r="L48" i="5" s="1"/>
  <c r="F47" i="5"/>
  <c r="G47" i="5" s="1"/>
  <c r="H47" i="5" s="1"/>
  <c r="I47" i="5" s="1"/>
  <c r="J47" i="5" s="1"/>
  <c r="K47" i="5" s="1"/>
  <c r="L47" i="5" s="1"/>
  <c r="F45" i="5"/>
  <c r="G45" i="5" s="1"/>
  <c r="H45" i="5" s="1"/>
  <c r="I45" i="5" s="1"/>
  <c r="J45" i="5" s="1"/>
  <c r="K45" i="5" s="1"/>
  <c r="L45" i="5" s="1"/>
  <c r="F44" i="5"/>
  <c r="G44" i="5" s="1"/>
  <c r="H44" i="5" s="1"/>
  <c r="I44" i="5" s="1"/>
  <c r="J44" i="5" s="1"/>
  <c r="K44" i="5" s="1"/>
  <c r="L44" i="5" s="1"/>
  <c r="F39" i="5"/>
  <c r="G39" i="5" s="1"/>
  <c r="H39" i="5" s="1"/>
  <c r="I39" i="5" s="1"/>
  <c r="J39" i="5" s="1"/>
  <c r="K39" i="5" s="1"/>
  <c r="L39" i="5" s="1"/>
  <c r="F35" i="5"/>
  <c r="G35" i="5" s="1"/>
  <c r="H35" i="5" s="1"/>
  <c r="I35" i="5" s="1"/>
  <c r="J35" i="5" s="1"/>
  <c r="K35" i="5" s="1"/>
  <c r="L35" i="5" s="1"/>
  <c r="F30" i="5"/>
  <c r="G30" i="5" s="1"/>
  <c r="H30" i="5" s="1"/>
  <c r="I30" i="5" s="1"/>
  <c r="J30" i="5" s="1"/>
  <c r="K30" i="5" s="1"/>
  <c r="L30" i="5" s="1"/>
  <c r="F29" i="5"/>
  <c r="G29" i="5" s="1"/>
  <c r="H29" i="5" s="1"/>
  <c r="I29" i="5" s="1"/>
  <c r="J29" i="5" s="1"/>
  <c r="K29" i="5" s="1"/>
  <c r="L29" i="5" s="1"/>
  <c r="F28" i="5"/>
  <c r="G28" i="5" s="1"/>
  <c r="H28" i="5" s="1"/>
  <c r="I28" i="5" s="1"/>
  <c r="J28" i="5" s="1"/>
  <c r="K28" i="5" s="1"/>
  <c r="L28" i="5" s="1"/>
  <c r="F25" i="5"/>
  <c r="G25" i="5" s="1"/>
  <c r="H25" i="5" s="1"/>
  <c r="I25" i="5" s="1"/>
  <c r="J25" i="5" s="1"/>
  <c r="K25" i="5" s="1"/>
  <c r="L25" i="5" s="1"/>
  <c r="F20" i="5"/>
  <c r="G20" i="5" s="1"/>
  <c r="H20" i="5" s="1"/>
  <c r="I20" i="5" s="1"/>
  <c r="J20" i="5" s="1"/>
  <c r="K20" i="5" s="1"/>
  <c r="L20" i="5" s="1"/>
  <c r="F18" i="5"/>
  <c r="G18" i="5" s="1"/>
  <c r="H18" i="5" s="1"/>
  <c r="I18" i="5" s="1"/>
  <c r="J18" i="5" s="1"/>
  <c r="K18" i="5" s="1"/>
  <c r="L18" i="5" s="1"/>
  <c r="F7" i="5"/>
  <c r="F41" i="4"/>
  <c r="G41" i="4" s="1"/>
  <c r="H41" i="4" s="1"/>
  <c r="I41" i="4" s="1"/>
  <c r="J41" i="4" s="1"/>
  <c r="K41" i="4" s="1"/>
  <c r="L41" i="4" s="1"/>
  <c r="F39" i="4"/>
  <c r="G39" i="4" s="1"/>
  <c r="H39" i="4" s="1"/>
  <c r="I39" i="4" s="1"/>
  <c r="J39" i="4" s="1"/>
  <c r="K39" i="4" s="1"/>
  <c r="L39" i="4" s="1"/>
  <c r="F37" i="4"/>
  <c r="G37" i="4" s="1"/>
  <c r="H37" i="4" s="1"/>
  <c r="I37" i="4" s="1"/>
  <c r="J37" i="4" s="1"/>
  <c r="K37" i="4" s="1"/>
  <c r="L37" i="4" s="1"/>
  <c r="F35" i="4"/>
  <c r="G35" i="4" s="1"/>
  <c r="H35" i="4" s="1"/>
  <c r="I35" i="4" s="1"/>
  <c r="J35" i="4" s="1"/>
  <c r="K35" i="4" s="1"/>
  <c r="L35" i="4" s="1"/>
  <c r="F32" i="4"/>
  <c r="G32" i="4" s="1"/>
  <c r="H32" i="4" s="1"/>
  <c r="I32" i="4" s="1"/>
  <c r="J32" i="4" s="1"/>
  <c r="K32" i="4" s="1"/>
  <c r="L32" i="4" s="1"/>
  <c r="F28" i="4"/>
  <c r="G28" i="4" s="1"/>
  <c r="H28" i="4" s="1"/>
  <c r="I28" i="4" s="1"/>
  <c r="J28" i="4" s="1"/>
  <c r="K28" i="4" s="1"/>
  <c r="L28" i="4" s="1"/>
  <c r="F30" i="4"/>
  <c r="G30" i="4" s="1"/>
  <c r="H30" i="4" s="1"/>
  <c r="I30" i="4" s="1"/>
  <c r="J30" i="4" s="1"/>
  <c r="K30" i="4" s="1"/>
  <c r="L30" i="4" s="1"/>
  <c r="F27" i="4"/>
  <c r="G27" i="4" s="1"/>
  <c r="H27" i="4" s="1"/>
  <c r="I27" i="4" s="1"/>
  <c r="J27" i="4" s="1"/>
  <c r="K27" i="4" s="1"/>
  <c r="L27" i="4" s="1"/>
  <c r="F22" i="4"/>
  <c r="G22" i="4" s="1"/>
  <c r="H22" i="4" s="1"/>
  <c r="I22" i="4" s="1"/>
  <c r="J22" i="4" s="1"/>
  <c r="K22" i="4" s="1"/>
  <c r="L22" i="4" s="1"/>
  <c r="F23" i="4"/>
  <c r="G23" i="4" s="1"/>
  <c r="H23" i="4" s="1"/>
  <c r="I23" i="4" s="1"/>
  <c r="J23" i="4" s="1"/>
  <c r="K23" i="4" s="1"/>
  <c r="L23" i="4" s="1"/>
  <c r="F24" i="4"/>
  <c r="G24" i="4" s="1"/>
  <c r="H24" i="4" s="1"/>
  <c r="I24" i="4" s="1"/>
  <c r="J24" i="4" s="1"/>
  <c r="K24" i="4" s="1"/>
  <c r="L24" i="4" s="1"/>
  <c r="F21" i="4"/>
  <c r="G21" i="4" s="1"/>
  <c r="H21" i="4" s="1"/>
  <c r="I21" i="4" s="1"/>
  <c r="J21" i="4" s="1"/>
  <c r="K21" i="4" s="1"/>
  <c r="L21" i="4" s="1"/>
  <c r="F17" i="4"/>
  <c r="G17" i="4" s="1"/>
  <c r="H17" i="4" s="1"/>
  <c r="I17" i="4" s="1"/>
  <c r="J17" i="4" s="1"/>
  <c r="K17" i="4" s="1"/>
  <c r="L17" i="4" s="1"/>
  <c r="F19" i="4"/>
  <c r="G19" i="4" s="1"/>
  <c r="H19" i="4" s="1"/>
  <c r="I19" i="4" s="1"/>
  <c r="J19" i="4" s="1"/>
  <c r="K19" i="4" s="1"/>
  <c r="L19" i="4" s="1"/>
  <c r="F16" i="4"/>
  <c r="G16" i="4" s="1"/>
  <c r="H16" i="4" s="1"/>
  <c r="I16" i="4" s="1"/>
  <c r="J16" i="4" s="1"/>
  <c r="K16" i="4" s="1"/>
  <c r="L16" i="4" s="1"/>
  <c r="D11" i="4"/>
  <c r="F11" i="4" s="1"/>
  <c r="D9" i="4"/>
  <c r="F9" i="4" s="1"/>
  <c r="F34" i="4"/>
  <c r="G34" i="4" s="1"/>
  <c r="H34" i="4" s="1"/>
  <c r="I34" i="4" s="1"/>
  <c r="J34" i="4" s="1"/>
  <c r="K34" i="4" s="1"/>
  <c r="L34" i="4" s="1"/>
  <c r="F33" i="4"/>
  <c r="G33" i="4" s="1"/>
  <c r="H33" i="4" s="1"/>
  <c r="I33" i="4" s="1"/>
  <c r="J33" i="4" s="1"/>
  <c r="K33" i="4" s="1"/>
  <c r="L33" i="4" s="1"/>
  <c r="F29" i="4"/>
  <c r="G29" i="4" s="1"/>
  <c r="H29" i="4" s="1"/>
  <c r="I29" i="4" s="1"/>
  <c r="J29" i="4" s="1"/>
  <c r="K29" i="4" s="1"/>
  <c r="L29" i="4" s="1"/>
  <c r="F18" i="4"/>
  <c r="G18" i="4" s="1"/>
  <c r="H18" i="4" s="1"/>
  <c r="I18" i="4" s="1"/>
  <c r="J18" i="4" s="1"/>
  <c r="K18" i="4" s="1"/>
  <c r="L18" i="4" s="1"/>
  <c r="C18" i="2" l="1"/>
  <c r="D16" i="7" s="1"/>
  <c r="F16" i="7" s="1"/>
  <c r="G16" i="7" s="1"/>
  <c r="H16" i="7" s="1"/>
  <c r="I16" i="7" s="1"/>
  <c r="J16" i="7" s="1"/>
  <c r="K16" i="7" s="1"/>
  <c r="L16" i="7" s="1"/>
  <c r="C15" i="2"/>
  <c r="D14" i="7" s="1"/>
  <c r="F14" i="7" s="1"/>
  <c r="G14" i="7" s="1"/>
  <c r="H14" i="7" s="1"/>
  <c r="I14" i="7" s="1"/>
  <c r="J14" i="7" s="1"/>
  <c r="K14" i="7" s="1"/>
  <c r="L14" i="7" s="1"/>
  <c r="C12" i="2"/>
  <c r="D12" i="7" s="1"/>
  <c r="F12" i="7" s="1"/>
  <c r="G12" i="7" s="1"/>
  <c r="H12" i="7" s="1"/>
  <c r="I12" i="7" s="1"/>
  <c r="J12" i="7" s="1"/>
  <c r="K12" i="7" s="1"/>
  <c r="L12" i="7" s="1"/>
  <c r="I18" i="2"/>
  <c r="I15" i="2"/>
  <c r="I12" i="2"/>
  <c r="G18" i="2"/>
  <c r="D16" i="5" s="1"/>
  <c r="F16" i="5" s="1"/>
  <c r="G16" i="5" s="1"/>
  <c r="H16" i="5" s="1"/>
  <c r="I16" i="5" s="1"/>
  <c r="J16" i="5" s="1"/>
  <c r="K16" i="5" s="1"/>
  <c r="L16" i="5" s="1"/>
  <c r="G15" i="2"/>
  <c r="D14" i="5" s="1"/>
  <c r="F14" i="5" s="1"/>
  <c r="G14" i="5" s="1"/>
  <c r="H14" i="5" s="1"/>
  <c r="I14" i="5" s="1"/>
  <c r="J14" i="5" s="1"/>
  <c r="K14" i="5" s="1"/>
  <c r="L14" i="5" s="1"/>
  <c r="G12" i="2"/>
  <c r="D12" i="5" s="1"/>
  <c r="F12" i="5" s="1"/>
  <c r="G12" i="5" s="1"/>
  <c r="H12" i="5" s="1"/>
  <c r="I12" i="5" s="1"/>
  <c r="J12" i="5" s="1"/>
  <c r="K12" i="5" s="1"/>
  <c r="L12" i="5" s="1"/>
  <c r="E18" i="2"/>
  <c r="D16" i="6" s="1"/>
  <c r="F16" i="6" s="1"/>
  <c r="G16" i="6" s="1"/>
  <c r="H16" i="6" s="1"/>
  <c r="I16" i="6" s="1"/>
  <c r="J16" i="6" s="1"/>
  <c r="K16" i="6" s="1"/>
  <c r="L16" i="6" s="1"/>
  <c r="E15" i="2"/>
  <c r="D14" i="6" s="1"/>
  <c r="F14" i="6" s="1"/>
  <c r="G14" i="6" s="1"/>
  <c r="H14" i="6" s="1"/>
  <c r="I14" i="6" s="1"/>
  <c r="J14" i="6" s="1"/>
  <c r="K14" i="6" s="1"/>
  <c r="L14" i="6" s="1"/>
  <c r="E12" i="2"/>
  <c r="D12" i="6" s="1"/>
  <c r="F12" i="6" s="1"/>
  <c r="G12" i="6" s="1"/>
  <c r="H12" i="6" s="1"/>
  <c r="I12" i="6" s="1"/>
  <c r="J12" i="6" s="1"/>
  <c r="K12" i="6" s="1"/>
  <c r="L12" i="6" s="1"/>
</calcChain>
</file>

<file path=xl/sharedStrings.xml><?xml version="1.0" encoding="utf-8"?>
<sst xmlns="http://schemas.openxmlformats.org/spreadsheetml/2006/main" count="675" uniqueCount="84">
  <si>
    <r>
      <t xml:space="preserve">Niveluri </t>
    </r>
    <r>
      <rPr>
        <b/>
        <sz val="14"/>
        <color rgb="FFFF0000"/>
        <rFont val="Times New Roman"/>
        <family val="1"/>
        <charset val="238"/>
      </rPr>
      <t>minime</t>
    </r>
    <r>
      <rPr>
        <b/>
        <sz val="14"/>
        <color theme="1"/>
        <rFont val="Times New Roman"/>
        <family val="1"/>
        <charset val="238"/>
      </rPr>
      <t xml:space="preserve"> de salarizare începând cu 1 noiembrie 2023, funcție de numărul de locuitori ai comunei</t>
    </r>
  </si>
  <si>
    <t>Categorii de comune</t>
  </si>
  <si>
    <t>Peste 10.000 locuitori</t>
  </si>
  <si>
    <t>5.000-10.000 locuitori</t>
  </si>
  <si>
    <t>3.000-5.000 locuitori</t>
  </si>
  <si>
    <t>Sub 3.000 locuitori</t>
  </si>
  <si>
    <t>Denumire</t>
  </si>
  <si>
    <t>Nivel Studii</t>
  </si>
  <si>
    <t>Coeficient ierarhizare minim</t>
  </si>
  <si>
    <t>Demnitari</t>
  </si>
  <si>
    <t>Primar</t>
  </si>
  <si>
    <t>Conform Anexei IX la Legea nr. 153/2017</t>
  </si>
  <si>
    <t>Viceprimar</t>
  </si>
  <si>
    <t>Functionari publici</t>
  </si>
  <si>
    <t>Secretar General*</t>
  </si>
  <si>
    <t>Coeficient de salarizare</t>
  </si>
  <si>
    <t>S</t>
  </si>
  <si>
    <t>Echivalent gradatie 0</t>
  </si>
  <si>
    <t>Sef Serviciu*</t>
  </si>
  <si>
    <t>Sef Birou, Arhitect-sef*</t>
  </si>
  <si>
    <t>Auditor</t>
  </si>
  <si>
    <t>Superior</t>
  </si>
  <si>
    <t>Principal</t>
  </si>
  <si>
    <t>Asistent</t>
  </si>
  <si>
    <t>Inspector/Consilier/Expert</t>
  </si>
  <si>
    <t>Debutant</t>
  </si>
  <si>
    <t>Referent de specialitate</t>
  </si>
  <si>
    <t>SSD</t>
  </si>
  <si>
    <t>Referent</t>
  </si>
  <si>
    <t>M</t>
  </si>
  <si>
    <t>Personal contractual</t>
  </si>
  <si>
    <t>Grad I A</t>
  </si>
  <si>
    <t xml:space="preserve">Grad I </t>
  </si>
  <si>
    <t>Grad II</t>
  </si>
  <si>
    <t>Inspector de specialitate / Consilier / Consilier juridic / Expert / Arhitect / Referent de specialitate / Inspector / Casier / Asistent medical comunitar</t>
  </si>
  <si>
    <t>Tehnician-economist, interpret relatii, interpret profesional, conductor arhitect, inspector, referent subinginer, arhivist,  / asistent medical comunitar</t>
  </si>
  <si>
    <t>Referent, inspector, arhivar, referent casier, asistent medical comunitar</t>
  </si>
  <si>
    <t>Treapta I A</t>
  </si>
  <si>
    <t xml:space="preserve">Treapta I </t>
  </si>
  <si>
    <t>Treapta II</t>
  </si>
  <si>
    <t>Sofer</t>
  </si>
  <si>
    <t>M , G</t>
  </si>
  <si>
    <t>Muncitor calificat</t>
  </si>
  <si>
    <t xml:space="preserve">I </t>
  </si>
  <si>
    <t>II</t>
  </si>
  <si>
    <t>III</t>
  </si>
  <si>
    <t>IV</t>
  </si>
  <si>
    <t>Muncitor necalificat</t>
  </si>
  <si>
    <t>I</t>
  </si>
  <si>
    <t>II - fara sporuri</t>
  </si>
  <si>
    <t>* Functiile publice de conducere sunt considerate la gradatia de vechime maxima</t>
  </si>
  <si>
    <t>Functiile publice de executie si cele contractuale sunt considerate la gradatia 0</t>
  </si>
  <si>
    <t>CONSILIUL LOCAL</t>
  </si>
  <si>
    <t>CEAMURLIA DE JOS</t>
  </si>
  <si>
    <t xml:space="preserve">Anexa la Hotărârea nr. 66 din                   09 noiembrie 2023  </t>
  </si>
  <si>
    <t>Salariile de bază brute</t>
  </si>
  <si>
    <t>Salariul minim (lei)</t>
  </si>
  <si>
    <t>Gradatia</t>
  </si>
  <si>
    <t>Denumire funcție</t>
  </si>
  <si>
    <t>Coeficient salarizare gradația 0</t>
  </si>
  <si>
    <t>Salariu minim pe economie</t>
  </si>
  <si>
    <t>Valoare salariu de baza brut</t>
  </si>
  <si>
    <t>X 1</t>
  </si>
  <si>
    <t>Col. 0 X 1,075</t>
  </si>
  <si>
    <t>Col. 1 X 1,05</t>
  </si>
  <si>
    <t>Col. 2 X 1,05</t>
  </si>
  <si>
    <t>Col. 3 X 1,025</t>
  </si>
  <si>
    <t>Col. 4 X 1,025</t>
  </si>
  <si>
    <t>(Potrivit legii)</t>
  </si>
  <si>
    <t>Funcționari publici</t>
  </si>
  <si>
    <t>Secretar General</t>
  </si>
  <si>
    <t>Personal Contractual</t>
  </si>
  <si>
    <t>Inspector de specialitate / Consilier / Consilier juridic / Expert / Arhitect / Referent de specialitate / Inspector / Casier</t>
  </si>
  <si>
    <t>Referent, inspector, arhivar, referent casier</t>
  </si>
  <si>
    <t>portar, paznic, guard</t>
  </si>
  <si>
    <t>PRESEDINTE DE SEDINTA</t>
  </si>
  <si>
    <t>CONTRASEMNEAZA</t>
  </si>
  <si>
    <t>Anane Gheorghe</t>
  </si>
  <si>
    <t>Secretar general,</t>
  </si>
  <si>
    <t xml:space="preserve">Baroana Ion </t>
  </si>
  <si>
    <t xml:space="preserve">Anexa la Hotărârea nr.... / ... noiembrie 2023 a Consiliului local al Comunei ....... </t>
  </si>
  <si>
    <t>Sef serviciu</t>
  </si>
  <si>
    <t>Sef Birou interimar, Arhitect-Șef</t>
  </si>
  <si>
    <t>Tehnician-economist, interpret relatii, interpret profesional, conductor arhitect, inspector, referent subinginer, arhivist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</si>
</sst>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;[Red]\-#,##0\ &quot;lei&quot;"/>
  </numFmts>
  <fonts count="20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4" fontId="12" fillId="6" borderId="9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vertical="center"/>
    </xf>
    <xf numFmtId="0" fontId="13" fillId="7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3" fontId="0" fillId="0" borderId="0" xfId="0" applyNumberFormat="1"/>
    <xf numFmtId="3" fontId="12" fillId="5" borderId="9" xfId="0" applyNumberFormat="1" applyFont="1" applyFill="1" applyBorder="1" applyAlignment="1">
      <alignment horizontal="center" vertical="center"/>
    </xf>
    <xf numFmtId="3" fontId="14" fillId="6" borderId="9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3" fontId="13" fillId="8" borderId="9" xfId="0" applyNumberFormat="1" applyFont="1" applyFill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7" borderId="9" xfId="0" applyNumberFormat="1" applyFont="1" applyFill="1" applyBorder="1" applyAlignment="1">
      <alignment horizontal="center" vertical="center"/>
    </xf>
    <xf numFmtId="3" fontId="13" fillId="7" borderId="9" xfId="0" applyNumberFormat="1" applyFont="1" applyFill="1" applyBorder="1" applyAlignment="1">
      <alignment horizontal="center" vertical="center"/>
    </xf>
    <xf numFmtId="3" fontId="16" fillId="0" borderId="0" xfId="0" applyNumberFormat="1" applyFont="1"/>
    <xf numFmtId="3" fontId="10" fillId="5" borderId="9" xfId="0" applyNumberFormat="1" applyFont="1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8" fillId="10" borderId="9" xfId="0" applyNumberFormat="1" applyFont="1" applyFill="1" applyBorder="1" applyAlignment="1">
      <alignment horizontal="center" vertical="center"/>
    </xf>
    <xf numFmtId="3" fontId="15" fillId="9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19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0" fillId="0" borderId="0" xfId="0" applyAlignment="1"/>
    <xf numFmtId="0" fontId="8" fillId="0" borderId="5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12" fillId="7" borderId="12" xfId="0" applyFont="1" applyFill="1" applyBorder="1" applyAlignment="1">
      <alignment horizontal="justify" vertical="center"/>
    </xf>
    <xf numFmtId="0" fontId="12" fillId="7" borderId="8" xfId="0" applyFont="1" applyFill="1" applyBorder="1" applyAlignment="1">
      <alignment horizontal="justify" vertical="center"/>
    </xf>
    <xf numFmtId="0" fontId="12" fillId="7" borderId="7" xfId="0" applyFont="1" applyFill="1" applyBorder="1" applyAlignment="1">
      <alignment horizontal="justify" vertical="center"/>
    </xf>
    <xf numFmtId="0" fontId="12" fillId="7" borderId="12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zoomScale="90" zoomScaleNormal="90" workbookViewId="0">
      <selection activeCell="M10" sqref="M10"/>
    </sheetView>
  </sheetViews>
  <sheetFormatPr defaultColWidth="8.7109375" defaultRowHeight="15"/>
  <cols>
    <col min="1" max="1" width="50.42578125" style="5" customWidth="1"/>
    <col min="2" max="2" width="7.7109375" style="27" customWidth="1"/>
    <col min="3" max="3" width="12" style="27" customWidth="1"/>
    <col min="4" max="4" width="8.7109375" style="6"/>
    <col min="5" max="5" width="11" style="28" customWidth="1"/>
    <col min="6" max="6" width="8.140625" style="6" customWidth="1"/>
    <col min="7" max="7" width="10.85546875" style="28" customWidth="1"/>
    <col min="8" max="8" width="7.7109375" style="6" customWidth="1"/>
    <col min="9" max="9" width="10.7109375" style="28" customWidth="1"/>
    <col min="10" max="16384" width="8.7109375" style="6"/>
  </cols>
  <sheetData>
    <row r="1" spans="1:9" ht="33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0.45" customHeight="1">
      <c r="A2" s="61" t="s">
        <v>1</v>
      </c>
      <c r="B2" s="73" t="s">
        <v>2</v>
      </c>
      <c r="C2" s="74"/>
      <c r="D2" s="72" t="s">
        <v>3</v>
      </c>
      <c r="E2" s="72"/>
      <c r="F2" s="72" t="s">
        <v>4</v>
      </c>
      <c r="G2" s="72"/>
      <c r="H2" s="72" t="s">
        <v>5</v>
      </c>
      <c r="I2" s="72"/>
    </row>
    <row r="3" spans="1:9" ht="42.75">
      <c r="A3" s="18" t="s">
        <v>6</v>
      </c>
      <c r="B3" s="18" t="s">
        <v>7</v>
      </c>
      <c r="C3" s="23" t="s">
        <v>8</v>
      </c>
      <c r="D3" s="18" t="s">
        <v>7</v>
      </c>
      <c r="E3" s="23" t="s">
        <v>8</v>
      </c>
      <c r="F3" s="18" t="s">
        <v>7</v>
      </c>
      <c r="G3" s="23" t="s">
        <v>8</v>
      </c>
      <c r="H3" s="18" t="s">
        <v>7</v>
      </c>
      <c r="I3" s="23" t="s">
        <v>8</v>
      </c>
    </row>
    <row r="4" spans="1:9">
      <c r="A4" s="29" t="s">
        <v>9</v>
      </c>
      <c r="B4" s="60"/>
      <c r="C4" s="60"/>
      <c r="D4" s="75"/>
      <c r="E4" s="75"/>
      <c r="F4" s="75"/>
      <c r="G4" s="75"/>
      <c r="H4" s="75"/>
      <c r="I4" s="75"/>
    </row>
    <row r="5" spans="1:9">
      <c r="A5" s="7" t="s">
        <v>10</v>
      </c>
      <c r="B5" s="22"/>
      <c r="C5" s="22"/>
      <c r="D5" s="1"/>
      <c r="E5" s="22"/>
      <c r="F5" s="1"/>
      <c r="G5" s="22"/>
      <c r="H5" s="1"/>
      <c r="I5" s="22"/>
    </row>
    <row r="6" spans="1:9">
      <c r="A6" s="8" t="s">
        <v>11</v>
      </c>
      <c r="B6" s="2"/>
      <c r="C6" s="20">
        <v>5.5</v>
      </c>
      <c r="D6" s="2"/>
      <c r="E6" s="20">
        <v>5</v>
      </c>
      <c r="F6" s="2"/>
      <c r="G6" s="20">
        <v>4.5</v>
      </c>
      <c r="H6" s="2"/>
      <c r="I6" s="20">
        <v>4</v>
      </c>
    </row>
    <row r="7" spans="1:9">
      <c r="A7" s="7" t="s">
        <v>12</v>
      </c>
      <c r="B7" s="1"/>
      <c r="C7" s="22"/>
      <c r="D7" s="1"/>
      <c r="E7" s="22"/>
      <c r="F7" s="1"/>
      <c r="G7" s="22"/>
      <c r="H7" s="1"/>
      <c r="I7" s="22"/>
    </row>
    <row r="8" spans="1:9">
      <c r="A8" s="8" t="s">
        <v>11</v>
      </c>
      <c r="B8" s="2"/>
      <c r="C8" s="20">
        <v>4.5</v>
      </c>
      <c r="D8" s="2"/>
      <c r="E8" s="20">
        <v>4</v>
      </c>
      <c r="F8" s="2"/>
      <c r="G8" s="20">
        <v>3.5</v>
      </c>
      <c r="H8" s="2"/>
      <c r="I8" s="20">
        <v>3</v>
      </c>
    </row>
    <row r="9" spans="1:9" ht="14.45" customHeight="1">
      <c r="A9" s="29" t="s">
        <v>13</v>
      </c>
      <c r="B9" s="60"/>
      <c r="C9" s="60"/>
      <c r="D9" s="75"/>
      <c r="E9" s="75"/>
      <c r="F9" s="75"/>
      <c r="G9" s="75"/>
      <c r="H9" s="75"/>
      <c r="I9" s="75"/>
    </row>
    <row r="10" spans="1:9">
      <c r="A10" s="7" t="s">
        <v>14</v>
      </c>
      <c r="B10" s="22"/>
      <c r="C10" s="22"/>
      <c r="D10" s="1"/>
      <c r="E10" s="22"/>
      <c r="F10" s="1"/>
      <c r="G10" s="22"/>
      <c r="H10" s="1"/>
      <c r="I10" s="22"/>
    </row>
    <row r="11" spans="1:9">
      <c r="A11" s="8" t="s">
        <v>15</v>
      </c>
      <c r="B11" s="2" t="s">
        <v>16</v>
      </c>
      <c r="C11" s="20">
        <v>4.5</v>
      </c>
      <c r="D11" s="2" t="s">
        <v>16</v>
      </c>
      <c r="E11" s="20">
        <v>4</v>
      </c>
      <c r="F11" s="2" t="s">
        <v>16</v>
      </c>
      <c r="G11" s="20">
        <v>3.5</v>
      </c>
      <c r="H11" s="2" t="s">
        <v>16</v>
      </c>
      <c r="I11" s="20">
        <v>3</v>
      </c>
    </row>
    <row r="12" spans="1:9">
      <c r="A12" s="16" t="s">
        <v>17</v>
      </c>
      <c r="B12" s="17" t="s">
        <v>16</v>
      </c>
      <c r="C12" s="21">
        <f>C11/1.24519</f>
        <v>3.6139063114866006</v>
      </c>
      <c r="D12" s="17" t="s">
        <v>16</v>
      </c>
      <c r="E12" s="21">
        <f>E11/1.24519</f>
        <v>3.2123611657658668</v>
      </c>
      <c r="F12" s="17" t="s">
        <v>16</v>
      </c>
      <c r="G12" s="21">
        <f>G11/1.24519</f>
        <v>2.8108160200451335</v>
      </c>
      <c r="H12" s="17" t="s">
        <v>16</v>
      </c>
      <c r="I12" s="21">
        <f>I11/1.24519</f>
        <v>2.4092708743244002</v>
      </c>
    </row>
    <row r="13" spans="1:9" ht="14.45" customHeight="1">
      <c r="A13" s="7" t="s">
        <v>18</v>
      </c>
      <c r="B13" s="22"/>
      <c r="C13" s="22"/>
      <c r="D13" s="1"/>
      <c r="E13" s="22"/>
      <c r="F13" s="1"/>
      <c r="G13" s="22"/>
      <c r="H13" s="1"/>
      <c r="I13" s="22"/>
    </row>
    <row r="14" spans="1:9">
      <c r="A14" s="8" t="s">
        <v>15</v>
      </c>
      <c r="B14" s="2" t="s">
        <v>16</v>
      </c>
      <c r="C14" s="20">
        <v>4.25</v>
      </c>
      <c r="D14" s="2" t="s">
        <v>16</v>
      </c>
      <c r="E14" s="20">
        <v>3.75</v>
      </c>
      <c r="F14" s="2" t="s">
        <v>16</v>
      </c>
      <c r="G14" s="20">
        <v>3.3</v>
      </c>
      <c r="H14" s="2" t="s">
        <v>16</v>
      </c>
      <c r="I14" s="20">
        <v>2.9</v>
      </c>
    </row>
    <row r="15" spans="1:9">
      <c r="A15" s="16" t="s">
        <v>17</v>
      </c>
      <c r="B15" s="17" t="s">
        <v>16</v>
      </c>
      <c r="C15" s="21">
        <f>C14/1.24519</f>
        <v>3.4131337386262337</v>
      </c>
      <c r="D15" s="17" t="s">
        <v>16</v>
      </c>
      <c r="E15" s="21">
        <f>E14/1.24519</f>
        <v>3.0115885929055004</v>
      </c>
      <c r="F15" s="17" t="s">
        <v>16</v>
      </c>
      <c r="G15" s="21">
        <f>G14/1.24519</f>
        <v>2.6501979617568403</v>
      </c>
      <c r="H15" s="17" t="s">
        <v>16</v>
      </c>
      <c r="I15" s="21">
        <f>I14/1.24519</f>
        <v>2.3289618451802534</v>
      </c>
    </row>
    <row r="16" spans="1:9">
      <c r="A16" s="7" t="s">
        <v>19</v>
      </c>
      <c r="B16" s="22"/>
      <c r="C16" s="22"/>
      <c r="D16" s="1"/>
      <c r="E16" s="22"/>
      <c r="F16" s="1"/>
      <c r="G16" s="22"/>
      <c r="H16" s="1"/>
      <c r="I16" s="22"/>
    </row>
    <row r="17" spans="1:9">
      <c r="A17" s="8" t="s">
        <v>15</v>
      </c>
      <c r="B17" s="2" t="s">
        <v>16</v>
      </c>
      <c r="C17" s="20">
        <v>4</v>
      </c>
      <c r="D17" s="2" t="s">
        <v>16</v>
      </c>
      <c r="E17" s="20">
        <v>3.5</v>
      </c>
      <c r="F17" s="2" t="s">
        <v>16</v>
      </c>
      <c r="G17" s="20">
        <v>3.2</v>
      </c>
      <c r="H17" s="2" t="s">
        <v>16</v>
      </c>
      <c r="I17" s="20">
        <v>2.85</v>
      </c>
    </row>
    <row r="18" spans="1:9" ht="14.45" customHeight="1">
      <c r="A18" s="16" t="s">
        <v>17</v>
      </c>
      <c r="B18" s="17" t="s">
        <v>16</v>
      </c>
      <c r="C18" s="21">
        <f>C17/1.24519</f>
        <v>3.2123611657658668</v>
      </c>
      <c r="D18" s="17" t="s">
        <v>16</v>
      </c>
      <c r="E18" s="21">
        <f>E17/1.24519</f>
        <v>2.8108160200451335</v>
      </c>
      <c r="F18" s="17" t="s">
        <v>16</v>
      </c>
      <c r="G18" s="21">
        <f>G17/1.24519</f>
        <v>2.5698889326126939</v>
      </c>
      <c r="H18" s="17" t="s">
        <v>16</v>
      </c>
      <c r="I18" s="21">
        <f>I17/1.24519</f>
        <v>2.2888073306081802</v>
      </c>
    </row>
    <row r="19" spans="1:9">
      <c r="A19" s="7" t="s">
        <v>20</v>
      </c>
      <c r="B19" s="22"/>
      <c r="C19" s="22"/>
      <c r="D19" s="1"/>
      <c r="E19" s="22"/>
      <c r="F19" s="1"/>
      <c r="G19" s="22"/>
      <c r="H19" s="1"/>
      <c r="I19" s="22"/>
    </row>
    <row r="20" spans="1:9">
      <c r="A20" s="9" t="s">
        <v>21</v>
      </c>
      <c r="B20" s="2" t="s">
        <v>16</v>
      </c>
      <c r="C20" s="20">
        <v>3.1</v>
      </c>
      <c r="D20" s="2" t="s">
        <v>16</v>
      </c>
      <c r="E20" s="20">
        <v>2.8</v>
      </c>
      <c r="F20" s="2" t="s">
        <v>16</v>
      </c>
      <c r="G20" s="20">
        <v>2.5</v>
      </c>
      <c r="H20" s="2" t="s">
        <v>16</v>
      </c>
      <c r="I20" s="20">
        <v>2.25</v>
      </c>
    </row>
    <row r="21" spans="1:9">
      <c r="A21" s="9" t="s">
        <v>22</v>
      </c>
      <c r="B21" s="2" t="s">
        <v>16</v>
      </c>
      <c r="C21" s="20">
        <v>3</v>
      </c>
      <c r="D21" s="2" t="s">
        <v>16</v>
      </c>
      <c r="E21" s="20">
        <v>2.75</v>
      </c>
      <c r="F21" s="2" t="s">
        <v>16</v>
      </c>
      <c r="G21" s="20">
        <v>2.4500000000000002</v>
      </c>
      <c r="H21" s="2" t="s">
        <v>16</v>
      </c>
      <c r="I21" s="20">
        <v>2.2000000000000002</v>
      </c>
    </row>
    <row r="22" spans="1:9">
      <c r="A22" s="9" t="s">
        <v>23</v>
      </c>
      <c r="B22" s="2" t="s">
        <v>16</v>
      </c>
      <c r="C22" s="20">
        <v>2.9</v>
      </c>
      <c r="D22" s="2" t="s">
        <v>16</v>
      </c>
      <c r="E22" s="20">
        <v>2.7</v>
      </c>
      <c r="F22" s="2" t="s">
        <v>16</v>
      </c>
      <c r="G22" s="20">
        <v>2.4</v>
      </c>
      <c r="H22" s="2" t="s">
        <v>16</v>
      </c>
      <c r="I22" s="20">
        <v>2.15</v>
      </c>
    </row>
    <row r="23" spans="1:9" ht="14.45" customHeight="1">
      <c r="A23" s="7" t="s">
        <v>24</v>
      </c>
      <c r="B23" s="22"/>
      <c r="C23" s="22"/>
      <c r="D23" s="1"/>
      <c r="E23" s="22"/>
      <c r="F23" s="1"/>
      <c r="G23" s="22"/>
      <c r="H23" s="1"/>
      <c r="I23" s="22"/>
    </row>
    <row r="24" spans="1:9" ht="14.45" customHeight="1">
      <c r="A24" s="9" t="s">
        <v>21</v>
      </c>
      <c r="B24" s="2" t="s">
        <v>16</v>
      </c>
      <c r="C24" s="20">
        <v>3</v>
      </c>
      <c r="D24" s="2" t="s">
        <v>16</v>
      </c>
      <c r="E24" s="20">
        <v>2.7</v>
      </c>
      <c r="F24" s="2" t="s">
        <v>16</v>
      </c>
      <c r="G24" s="20">
        <v>2.4500000000000002</v>
      </c>
      <c r="H24" s="2" t="s">
        <v>16</v>
      </c>
      <c r="I24" s="20">
        <v>2.2000000000000002</v>
      </c>
    </row>
    <row r="25" spans="1:9">
      <c r="A25" s="9" t="s">
        <v>22</v>
      </c>
      <c r="B25" s="2" t="s">
        <v>16</v>
      </c>
      <c r="C25" s="20">
        <v>2.9</v>
      </c>
      <c r="D25" s="2" t="s">
        <v>16</v>
      </c>
      <c r="E25" s="20">
        <v>2.6</v>
      </c>
      <c r="F25" s="2" t="s">
        <v>16</v>
      </c>
      <c r="G25" s="20">
        <v>2.4</v>
      </c>
      <c r="H25" s="2" t="s">
        <v>16</v>
      </c>
      <c r="I25" s="20">
        <v>2.15</v>
      </c>
    </row>
    <row r="26" spans="1:9">
      <c r="A26" s="9" t="s">
        <v>23</v>
      </c>
      <c r="B26" s="2" t="s">
        <v>16</v>
      </c>
      <c r="C26" s="20">
        <v>2.8</v>
      </c>
      <c r="D26" s="2" t="s">
        <v>16</v>
      </c>
      <c r="E26" s="20">
        <v>2.5</v>
      </c>
      <c r="F26" s="2" t="s">
        <v>16</v>
      </c>
      <c r="G26" s="20">
        <v>2.35</v>
      </c>
      <c r="H26" s="2" t="s">
        <v>16</v>
      </c>
      <c r="I26" s="20">
        <v>2.1</v>
      </c>
    </row>
    <row r="27" spans="1:9" s="15" customFormat="1">
      <c r="A27" s="14" t="s">
        <v>25</v>
      </c>
      <c r="B27" s="13" t="s">
        <v>16</v>
      </c>
      <c r="C27" s="24">
        <v>2.4</v>
      </c>
      <c r="D27" s="13" t="s">
        <v>16</v>
      </c>
      <c r="E27" s="24">
        <v>2.2999999999999998</v>
      </c>
      <c r="F27" s="13" t="s">
        <v>16</v>
      </c>
      <c r="G27" s="24">
        <v>2.2000000000000002</v>
      </c>
      <c r="H27" s="13" t="s">
        <v>16</v>
      </c>
      <c r="I27" s="24">
        <v>2</v>
      </c>
    </row>
    <row r="28" spans="1:9" ht="14.45" customHeight="1">
      <c r="A28" s="7" t="s">
        <v>26</v>
      </c>
      <c r="B28" s="22"/>
      <c r="C28" s="22"/>
      <c r="D28" s="1"/>
      <c r="E28" s="22"/>
      <c r="F28" s="1"/>
      <c r="G28" s="22"/>
      <c r="H28" s="1"/>
      <c r="I28" s="22"/>
    </row>
    <row r="29" spans="1:9" ht="14.45" customHeight="1">
      <c r="A29" s="9" t="s">
        <v>21</v>
      </c>
      <c r="B29" s="2" t="s">
        <v>27</v>
      </c>
      <c r="C29" s="20">
        <v>2.8</v>
      </c>
      <c r="D29" s="2" t="s">
        <v>27</v>
      </c>
      <c r="E29" s="20">
        <v>2.5</v>
      </c>
      <c r="F29" s="2" t="s">
        <v>27</v>
      </c>
      <c r="G29" s="20">
        <v>2.35</v>
      </c>
      <c r="H29" s="2" t="s">
        <v>27</v>
      </c>
      <c r="I29" s="20">
        <v>2.1</v>
      </c>
    </row>
    <row r="30" spans="1:9">
      <c r="A30" s="9" t="s">
        <v>22</v>
      </c>
      <c r="B30" s="2" t="s">
        <v>27</v>
      </c>
      <c r="C30" s="20">
        <v>2.7</v>
      </c>
      <c r="D30" s="2" t="s">
        <v>27</v>
      </c>
      <c r="E30" s="20">
        <v>2.4</v>
      </c>
      <c r="F30" s="2" t="s">
        <v>27</v>
      </c>
      <c r="G30" s="20">
        <v>2.2999999999999998</v>
      </c>
      <c r="H30" s="2" t="s">
        <v>27</v>
      </c>
      <c r="I30" s="20">
        <v>2.0499999999999998</v>
      </c>
    </row>
    <row r="31" spans="1:9">
      <c r="A31" s="9" t="s">
        <v>23</v>
      </c>
      <c r="B31" s="2" t="s">
        <v>27</v>
      </c>
      <c r="C31" s="20">
        <v>2.6</v>
      </c>
      <c r="D31" s="2" t="s">
        <v>27</v>
      </c>
      <c r="E31" s="20">
        <v>2.2999999999999998</v>
      </c>
      <c r="F31" s="2" t="s">
        <v>27</v>
      </c>
      <c r="G31" s="20">
        <v>2.25</v>
      </c>
      <c r="H31" s="2" t="s">
        <v>27</v>
      </c>
      <c r="I31" s="20">
        <v>2</v>
      </c>
    </row>
    <row r="32" spans="1:9">
      <c r="A32" s="9" t="s">
        <v>25</v>
      </c>
      <c r="B32" s="2" t="s">
        <v>27</v>
      </c>
      <c r="C32" s="20">
        <v>2.2999999999999998</v>
      </c>
      <c r="D32" s="2" t="s">
        <v>27</v>
      </c>
      <c r="E32" s="20">
        <v>2.2000000000000002</v>
      </c>
      <c r="F32" s="2" t="s">
        <v>27</v>
      </c>
      <c r="G32" s="20">
        <v>2.1</v>
      </c>
      <c r="H32" s="2" t="s">
        <v>27</v>
      </c>
      <c r="I32" s="20">
        <v>1.9</v>
      </c>
    </row>
    <row r="33" spans="1:9" ht="14.45" customHeight="1">
      <c r="A33" s="7" t="s">
        <v>28</v>
      </c>
      <c r="B33" s="22"/>
      <c r="C33" s="22"/>
      <c r="D33" s="1"/>
      <c r="E33" s="22"/>
      <c r="F33" s="1"/>
      <c r="G33" s="22"/>
      <c r="H33" s="1"/>
      <c r="I33" s="22"/>
    </row>
    <row r="34" spans="1:9" ht="14.45" customHeight="1">
      <c r="A34" s="9" t="s">
        <v>21</v>
      </c>
      <c r="B34" s="2" t="s">
        <v>29</v>
      </c>
      <c r="C34" s="20">
        <v>2.6</v>
      </c>
      <c r="D34" s="2" t="s">
        <v>29</v>
      </c>
      <c r="E34" s="20">
        <v>2.4</v>
      </c>
      <c r="F34" s="2" t="s">
        <v>29</v>
      </c>
      <c r="G34" s="20">
        <v>2.25</v>
      </c>
      <c r="H34" s="2" t="s">
        <v>29</v>
      </c>
      <c r="I34" s="20">
        <v>2</v>
      </c>
    </row>
    <row r="35" spans="1:9">
      <c r="A35" s="9" t="s">
        <v>22</v>
      </c>
      <c r="B35" s="2" t="s">
        <v>29</v>
      </c>
      <c r="C35" s="20">
        <v>2.5</v>
      </c>
      <c r="D35" s="2" t="s">
        <v>29</v>
      </c>
      <c r="E35" s="20">
        <v>2.2999999999999998</v>
      </c>
      <c r="F35" s="2" t="s">
        <v>29</v>
      </c>
      <c r="G35" s="20">
        <v>2.2000000000000002</v>
      </c>
      <c r="H35" s="2" t="s">
        <v>29</v>
      </c>
      <c r="I35" s="20">
        <v>1.95</v>
      </c>
    </row>
    <row r="36" spans="1:9">
      <c r="A36" s="9" t="s">
        <v>23</v>
      </c>
      <c r="B36" s="2" t="s">
        <v>29</v>
      </c>
      <c r="C36" s="20">
        <v>2.4</v>
      </c>
      <c r="D36" s="2" t="s">
        <v>29</v>
      </c>
      <c r="E36" s="20">
        <v>2.2000000000000002</v>
      </c>
      <c r="F36" s="2" t="s">
        <v>29</v>
      </c>
      <c r="G36" s="20">
        <v>2.15</v>
      </c>
      <c r="H36" s="2" t="s">
        <v>29</v>
      </c>
      <c r="I36" s="20">
        <v>1.9</v>
      </c>
    </row>
    <row r="37" spans="1:9">
      <c r="A37" s="9" t="s">
        <v>25</v>
      </c>
      <c r="B37" s="2" t="s">
        <v>29</v>
      </c>
      <c r="C37" s="20">
        <v>2.1</v>
      </c>
      <c r="D37" s="2" t="s">
        <v>29</v>
      </c>
      <c r="E37" s="20">
        <v>2</v>
      </c>
      <c r="F37" s="2" t="s">
        <v>29</v>
      </c>
      <c r="G37" s="20">
        <v>1.95</v>
      </c>
      <c r="H37" s="2" t="s">
        <v>29</v>
      </c>
      <c r="I37" s="20">
        <v>1.8</v>
      </c>
    </row>
    <row r="38" spans="1:9">
      <c r="A38" s="29" t="s">
        <v>30</v>
      </c>
      <c r="B38" s="60"/>
      <c r="C38" s="60"/>
      <c r="D38" s="75"/>
      <c r="E38" s="75"/>
      <c r="F38" s="75"/>
      <c r="G38" s="75"/>
      <c r="H38" s="75"/>
      <c r="I38" s="75"/>
    </row>
    <row r="39" spans="1:9">
      <c r="A39" s="7" t="s">
        <v>20</v>
      </c>
      <c r="B39" s="22"/>
      <c r="C39" s="22"/>
      <c r="D39" s="1"/>
      <c r="E39" s="22"/>
      <c r="F39" s="1"/>
      <c r="G39" s="22"/>
      <c r="H39" s="1"/>
      <c r="I39" s="22"/>
    </row>
    <row r="40" spans="1:9">
      <c r="A40" s="9" t="s">
        <v>31</v>
      </c>
      <c r="B40" s="2" t="s">
        <v>16</v>
      </c>
      <c r="C40" s="20">
        <v>3</v>
      </c>
      <c r="D40" s="2" t="s">
        <v>16</v>
      </c>
      <c r="E40" s="20">
        <v>2.7</v>
      </c>
      <c r="F40" s="2" t="s">
        <v>16</v>
      </c>
      <c r="G40" s="20">
        <v>2.4</v>
      </c>
      <c r="H40" s="2" t="s">
        <v>16</v>
      </c>
      <c r="I40" s="20">
        <v>2.15</v>
      </c>
    </row>
    <row r="41" spans="1:9">
      <c r="A41" s="9" t="s">
        <v>32</v>
      </c>
      <c r="B41" s="2" t="s">
        <v>16</v>
      </c>
      <c r="C41" s="20">
        <v>2.9</v>
      </c>
      <c r="D41" s="2" t="s">
        <v>16</v>
      </c>
      <c r="E41" s="20">
        <v>2.6</v>
      </c>
      <c r="F41" s="2" t="s">
        <v>16</v>
      </c>
      <c r="G41" s="20">
        <v>2.2999999999999998</v>
      </c>
      <c r="H41" s="2" t="s">
        <v>16</v>
      </c>
      <c r="I41" s="20">
        <v>2.1</v>
      </c>
    </row>
    <row r="42" spans="1:9">
      <c r="A42" s="9" t="s">
        <v>33</v>
      </c>
      <c r="B42" s="2" t="s">
        <v>16</v>
      </c>
      <c r="C42" s="20">
        <v>2.8</v>
      </c>
      <c r="D42" s="2" t="s">
        <v>16</v>
      </c>
      <c r="E42" s="20">
        <v>2.5</v>
      </c>
      <c r="F42" s="2" t="s">
        <v>16</v>
      </c>
      <c r="G42" s="20">
        <v>2.2000000000000002</v>
      </c>
      <c r="H42" s="2" t="s">
        <v>16</v>
      </c>
      <c r="I42" s="20">
        <v>2.0499999999999998</v>
      </c>
    </row>
    <row r="43" spans="1:9" ht="45" customHeight="1">
      <c r="A43" s="19" t="s">
        <v>34</v>
      </c>
      <c r="B43" s="58"/>
      <c r="C43" s="58"/>
      <c r="D43" s="76"/>
      <c r="E43" s="76"/>
      <c r="F43" s="76"/>
      <c r="G43" s="76"/>
      <c r="H43" s="76"/>
      <c r="I43" s="76"/>
    </row>
    <row r="44" spans="1:9">
      <c r="A44" s="9" t="s">
        <v>31</v>
      </c>
      <c r="B44" s="2" t="s">
        <v>16</v>
      </c>
      <c r="C44" s="20">
        <v>2.8</v>
      </c>
      <c r="D44" s="2" t="s">
        <v>16</v>
      </c>
      <c r="E44" s="20">
        <v>2.5</v>
      </c>
      <c r="F44" s="2" t="s">
        <v>16</v>
      </c>
      <c r="G44" s="20">
        <v>2.2999999999999998</v>
      </c>
      <c r="H44" s="2" t="s">
        <v>16</v>
      </c>
      <c r="I44" s="20">
        <v>2.1</v>
      </c>
    </row>
    <row r="45" spans="1:9">
      <c r="A45" s="9" t="s">
        <v>32</v>
      </c>
      <c r="B45" s="2" t="s">
        <v>16</v>
      </c>
      <c r="C45" s="20">
        <v>2.7</v>
      </c>
      <c r="D45" s="2" t="s">
        <v>16</v>
      </c>
      <c r="E45" s="20">
        <v>2.4</v>
      </c>
      <c r="F45" s="2" t="s">
        <v>16</v>
      </c>
      <c r="G45" s="20">
        <v>2.2000000000000002</v>
      </c>
      <c r="H45" s="2" t="s">
        <v>16</v>
      </c>
      <c r="I45" s="20">
        <v>2.0499999999999998</v>
      </c>
    </row>
    <row r="46" spans="1:9">
      <c r="A46" s="9" t="s">
        <v>33</v>
      </c>
      <c r="B46" s="2" t="s">
        <v>16</v>
      </c>
      <c r="C46" s="20">
        <v>2.6</v>
      </c>
      <c r="D46" s="2" t="s">
        <v>16</v>
      </c>
      <c r="E46" s="20">
        <v>2.2999999999999998</v>
      </c>
      <c r="F46" s="2" t="s">
        <v>16</v>
      </c>
      <c r="G46" s="20">
        <v>2.1</v>
      </c>
      <c r="H46" s="2" t="s">
        <v>16</v>
      </c>
      <c r="I46" s="20">
        <v>2</v>
      </c>
    </row>
    <row r="47" spans="1:9">
      <c r="A47" s="9" t="s">
        <v>25</v>
      </c>
      <c r="B47" s="2" t="s">
        <v>16</v>
      </c>
      <c r="C47" s="20">
        <v>2.4</v>
      </c>
      <c r="D47" s="2" t="s">
        <v>16</v>
      </c>
      <c r="E47" s="20">
        <v>2.2000000000000002</v>
      </c>
      <c r="F47" s="2" t="s">
        <v>16</v>
      </c>
      <c r="G47" s="20">
        <v>2</v>
      </c>
      <c r="H47" s="2" t="s">
        <v>16</v>
      </c>
      <c r="I47" s="20">
        <v>1.9</v>
      </c>
    </row>
    <row r="48" spans="1:9" ht="47.45" customHeight="1">
      <c r="A48" s="19" t="s">
        <v>35</v>
      </c>
      <c r="B48" s="58"/>
      <c r="C48" s="58"/>
      <c r="D48" s="76"/>
      <c r="E48" s="76"/>
      <c r="F48" s="76"/>
      <c r="G48" s="76"/>
      <c r="H48" s="76"/>
      <c r="I48" s="76"/>
    </row>
    <row r="49" spans="1:9">
      <c r="A49" s="9" t="s">
        <v>31</v>
      </c>
      <c r="B49" s="2" t="s">
        <v>27</v>
      </c>
      <c r="C49" s="20">
        <v>2.5</v>
      </c>
      <c r="D49" s="2" t="s">
        <v>27</v>
      </c>
      <c r="E49" s="20">
        <v>2.35</v>
      </c>
      <c r="F49" s="2" t="s">
        <v>27</v>
      </c>
      <c r="G49" s="20">
        <v>2.2000000000000002</v>
      </c>
      <c r="H49" s="2" t="s">
        <v>27</v>
      </c>
      <c r="I49" s="20">
        <v>2</v>
      </c>
    </row>
    <row r="50" spans="1:9">
      <c r="A50" s="9" t="s">
        <v>32</v>
      </c>
      <c r="B50" s="2" t="s">
        <v>27</v>
      </c>
      <c r="C50" s="20">
        <v>2.4</v>
      </c>
      <c r="D50" s="2" t="s">
        <v>27</v>
      </c>
      <c r="E50" s="20">
        <v>2.25</v>
      </c>
      <c r="F50" s="2" t="s">
        <v>27</v>
      </c>
      <c r="G50" s="20">
        <v>2.1</v>
      </c>
      <c r="H50" s="2" t="s">
        <v>27</v>
      </c>
      <c r="I50" s="20">
        <v>1.95</v>
      </c>
    </row>
    <row r="51" spans="1:9">
      <c r="A51" s="9" t="s">
        <v>33</v>
      </c>
      <c r="B51" s="2" t="s">
        <v>27</v>
      </c>
      <c r="C51" s="20">
        <v>2.2999999999999998</v>
      </c>
      <c r="D51" s="2" t="s">
        <v>27</v>
      </c>
      <c r="E51" s="20">
        <v>2.15</v>
      </c>
      <c r="F51" s="2" t="s">
        <v>27</v>
      </c>
      <c r="G51" s="20">
        <v>2</v>
      </c>
      <c r="H51" s="2" t="s">
        <v>27</v>
      </c>
      <c r="I51" s="20">
        <v>1.9</v>
      </c>
    </row>
    <row r="52" spans="1:9">
      <c r="A52" s="9" t="s">
        <v>25</v>
      </c>
      <c r="B52" s="2" t="s">
        <v>27</v>
      </c>
      <c r="C52" s="20">
        <v>2</v>
      </c>
      <c r="D52" s="2" t="s">
        <v>27</v>
      </c>
      <c r="E52" s="20">
        <v>1.95</v>
      </c>
      <c r="F52" s="2" t="s">
        <v>27</v>
      </c>
      <c r="G52" s="20">
        <v>1.9</v>
      </c>
      <c r="H52" s="2" t="s">
        <v>27</v>
      </c>
      <c r="I52" s="20">
        <v>1.8</v>
      </c>
    </row>
    <row r="53" spans="1:9" s="12" customFormat="1" ht="30.6" customHeight="1">
      <c r="A53" s="19" t="s">
        <v>36</v>
      </c>
      <c r="B53" s="59"/>
      <c r="C53" s="59"/>
      <c r="D53" s="71"/>
      <c r="E53" s="71"/>
      <c r="F53" s="71"/>
      <c r="G53" s="71"/>
      <c r="H53" s="71"/>
      <c r="I53" s="71"/>
    </row>
    <row r="54" spans="1:9">
      <c r="A54" s="9" t="s">
        <v>37</v>
      </c>
      <c r="B54" s="2" t="s">
        <v>29</v>
      </c>
      <c r="C54" s="20">
        <v>2.2999999999999998</v>
      </c>
      <c r="D54" s="2" t="s">
        <v>29</v>
      </c>
      <c r="E54" s="20">
        <v>2.2000000000000002</v>
      </c>
      <c r="F54" s="2" t="s">
        <v>29</v>
      </c>
      <c r="G54" s="20">
        <v>2.1</v>
      </c>
      <c r="H54" s="2" t="s">
        <v>29</v>
      </c>
      <c r="I54" s="20">
        <v>1.9</v>
      </c>
    </row>
    <row r="55" spans="1:9">
      <c r="A55" s="9" t="s">
        <v>38</v>
      </c>
      <c r="B55" s="2" t="s">
        <v>29</v>
      </c>
      <c r="C55" s="20">
        <v>2.2000000000000002</v>
      </c>
      <c r="D55" s="2" t="s">
        <v>29</v>
      </c>
      <c r="E55" s="20">
        <v>2.15</v>
      </c>
      <c r="F55" s="2" t="s">
        <v>29</v>
      </c>
      <c r="G55" s="20">
        <v>2</v>
      </c>
      <c r="H55" s="2" t="s">
        <v>29</v>
      </c>
      <c r="I55" s="20">
        <v>1.85</v>
      </c>
    </row>
    <row r="56" spans="1:9">
      <c r="A56" s="9" t="s">
        <v>39</v>
      </c>
      <c r="B56" s="2" t="s">
        <v>29</v>
      </c>
      <c r="C56" s="20">
        <v>2.1</v>
      </c>
      <c r="D56" s="2" t="s">
        <v>29</v>
      </c>
      <c r="E56" s="20">
        <v>2</v>
      </c>
      <c r="F56" s="2" t="s">
        <v>29</v>
      </c>
      <c r="G56" s="20">
        <v>1.9</v>
      </c>
      <c r="H56" s="2" t="s">
        <v>29</v>
      </c>
      <c r="I56" s="20">
        <v>1.8</v>
      </c>
    </row>
    <row r="57" spans="1:9">
      <c r="A57" s="9" t="s">
        <v>25</v>
      </c>
      <c r="B57" s="2" t="s">
        <v>29</v>
      </c>
      <c r="C57" s="20">
        <v>1.9</v>
      </c>
      <c r="D57" s="2" t="s">
        <v>29</v>
      </c>
      <c r="E57" s="20">
        <v>1.85</v>
      </c>
      <c r="F57" s="2" t="s">
        <v>29</v>
      </c>
      <c r="G57" s="20">
        <v>1.8</v>
      </c>
      <c r="H57" s="2" t="s">
        <v>29</v>
      </c>
      <c r="I57" s="20">
        <v>1.7</v>
      </c>
    </row>
    <row r="58" spans="1:9">
      <c r="A58" s="10" t="s">
        <v>40</v>
      </c>
      <c r="B58" s="25"/>
      <c r="C58" s="25"/>
      <c r="D58" s="3"/>
      <c r="E58" s="25"/>
      <c r="F58" s="3"/>
      <c r="G58" s="25"/>
      <c r="H58" s="3"/>
      <c r="I58" s="25"/>
    </row>
    <row r="59" spans="1:9">
      <c r="A59" s="11" t="s">
        <v>38</v>
      </c>
      <c r="B59" s="4" t="s">
        <v>41</v>
      </c>
      <c r="C59" s="20">
        <v>1.9</v>
      </c>
      <c r="D59" s="4" t="s">
        <v>41</v>
      </c>
      <c r="E59" s="20">
        <v>1.85</v>
      </c>
      <c r="F59" s="4" t="s">
        <v>41</v>
      </c>
      <c r="G59" s="20">
        <v>1.8</v>
      </c>
      <c r="H59" s="4" t="s">
        <v>41</v>
      </c>
      <c r="I59" s="20">
        <v>1.7</v>
      </c>
    </row>
    <row r="60" spans="1:9">
      <c r="A60" s="11" t="s">
        <v>39</v>
      </c>
      <c r="B60" s="4" t="s">
        <v>41</v>
      </c>
      <c r="C60" s="26">
        <v>1.8</v>
      </c>
      <c r="D60" s="4" t="s">
        <v>41</v>
      </c>
      <c r="E60" s="20">
        <v>1.75</v>
      </c>
      <c r="F60" s="4" t="s">
        <v>41</v>
      </c>
      <c r="G60" s="26">
        <v>1.7</v>
      </c>
      <c r="H60" s="4" t="s">
        <v>41</v>
      </c>
      <c r="I60" s="26">
        <v>1.6</v>
      </c>
    </row>
    <row r="61" spans="1:9">
      <c r="A61" s="7" t="s">
        <v>42</v>
      </c>
      <c r="B61" s="22"/>
      <c r="C61" s="22"/>
      <c r="D61" s="1"/>
      <c r="E61" s="22"/>
      <c r="F61" s="1"/>
      <c r="G61" s="22"/>
      <c r="H61" s="1"/>
      <c r="I61" s="22"/>
    </row>
    <row r="62" spans="1:9">
      <c r="A62" s="9" t="s">
        <v>43</v>
      </c>
      <c r="B62" s="2" t="s">
        <v>41</v>
      </c>
      <c r="C62" s="20">
        <v>1.8</v>
      </c>
      <c r="D62" s="2" t="s">
        <v>41</v>
      </c>
      <c r="E62" s="20">
        <v>1.8</v>
      </c>
      <c r="F62" s="2" t="s">
        <v>41</v>
      </c>
      <c r="G62" s="20">
        <v>1.8</v>
      </c>
      <c r="H62" s="2" t="s">
        <v>41</v>
      </c>
      <c r="I62" s="20">
        <v>1.6</v>
      </c>
    </row>
    <row r="63" spans="1:9">
      <c r="A63" s="9" t="s">
        <v>44</v>
      </c>
      <c r="B63" s="2" t="s">
        <v>41</v>
      </c>
      <c r="C63" s="20">
        <v>1.7</v>
      </c>
      <c r="D63" s="2" t="s">
        <v>41</v>
      </c>
      <c r="E63" s="20">
        <v>1.7</v>
      </c>
      <c r="F63" s="2" t="s">
        <v>41</v>
      </c>
      <c r="G63" s="20">
        <v>1.7</v>
      </c>
      <c r="H63" s="2" t="s">
        <v>41</v>
      </c>
      <c r="I63" s="20">
        <v>1.55</v>
      </c>
    </row>
    <row r="64" spans="1:9">
      <c r="A64" s="9" t="s">
        <v>45</v>
      </c>
      <c r="B64" s="2" t="s">
        <v>41</v>
      </c>
      <c r="C64" s="20">
        <v>1.6</v>
      </c>
      <c r="D64" s="2" t="s">
        <v>41</v>
      </c>
      <c r="E64" s="20">
        <v>1.6</v>
      </c>
      <c r="F64" s="2" t="s">
        <v>41</v>
      </c>
      <c r="G64" s="20">
        <v>1.6</v>
      </c>
      <c r="H64" s="2" t="s">
        <v>41</v>
      </c>
      <c r="I64" s="20">
        <v>1.5</v>
      </c>
    </row>
    <row r="65" spans="1:9">
      <c r="A65" s="9" t="s">
        <v>46</v>
      </c>
      <c r="B65" s="2" t="s">
        <v>41</v>
      </c>
      <c r="C65" s="20">
        <v>1.5</v>
      </c>
      <c r="D65" s="2" t="s">
        <v>41</v>
      </c>
      <c r="E65" s="20">
        <v>1.5</v>
      </c>
      <c r="F65" s="2" t="s">
        <v>41</v>
      </c>
      <c r="G65" s="20">
        <v>1.5</v>
      </c>
      <c r="H65" s="2" t="s">
        <v>41</v>
      </c>
      <c r="I65" s="20">
        <v>1.4</v>
      </c>
    </row>
    <row r="66" spans="1:9">
      <c r="A66" s="7" t="s">
        <v>47</v>
      </c>
      <c r="B66" s="22"/>
      <c r="C66" s="22"/>
      <c r="D66" s="1"/>
      <c r="E66" s="22"/>
      <c r="F66" s="1"/>
      <c r="G66" s="22"/>
      <c r="H66" s="1"/>
      <c r="I66" s="22"/>
    </row>
    <row r="67" spans="1:9">
      <c r="A67" s="9" t="s">
        <v>48</v>
      </c>
      <c r="B67" s="2" t="s">
        <v>41</v>
      </c>
      <c r="C67" s="20">
        <v>1.2</v>
      </c>
      <c r="D67" s="2" t="s">
        <v>41</v>
      </c>
      <c r="E67" s="20">
        <v>1.2</v>
      </c>
      <c r="F67" s="2" t="s">
        <v>41</v>
      </c>
      <c r="G67" s="20">
        <v>1.2</v>
      </c>
      <c r="H67" s="2" t="s">
        <v>41</v>
      </c>
      <c r="I67" s="20">
        <v>1.2</v>
      </c>
    </row>
    <row r="68" spans="1:9">
      <c r="A68" s="9" t="s">
        <v>49</v>
      </c>
      <c r="B68" s="2" t="s">
        <v>41</v>
      </c>
      <c r="C68" s="20">
        <v>1</v>
      </c>
      <c r="D68" s="2" t="s">
        <v>41</v>
      </c>
      <c r="E68" s="20">
        <v>1</v>
      </c>
      <c r="F68" s="2" t="s">
        <v>41</v>
      </c>
      <c r="G68" s="20">
        <v>1</v>
      </c>
      <c r="H68" s="2" t="s">
        <v>41</v>
      </c>
      <c r="I68" s="20">
        <v>1</v>
      </c>
    </row>
    <row r="71" spans="1:9">
      <c r="A71" s="5" t="s">
        <v>50</v>
      </c>
    </row>
    <row r="72" spans="1:9">
      <c r="A72" s="5" t="s">
        <v>51</v>
      </c>
    </row>
  </sheetData>
  <mergeCells count="23">
    <mergeCell ref="F48:G48"/>
    <mergeCell ref="F53:G53"/>
    <mergeCell ref="D4:E4"/>
    <mergeCell ref="D9:E9"/>
    <mergeCell ref="D38:E38"/>
    <mergeCell ref="D43:E43"/>
    <mergeCell ref="D48:E48"/>
    <mergeCell ref="A1:I1"/>
    <mergeCell ref="H53:I53"/>
    <mergeCell ref="D2:E2"/>
    <mergeCell ref="F2:G2"/>
    <mergeCell ref="H2:I2"/>
    <mergeCell ref="B2:C2"/>
    <mergeCell ref="H4:I4"/>
    <mergeCell ref="H9:I9"/>
    <mergeCell ref="H38:I38"/>
    <mergeCell ref="H43:I43"/>
    <mergeCell ref="H48:I48"/>
    <mergeCell ref="D53:E53"/>
    <mergeCell ref="F4:G4"/>
    <mergeCell ref="F9:G9"/>
    <mergeCell ref="F38:G38"/>
    <mergeCell ref="F43:G43"/>
  </mergeCells>
  <pageMargins left="0.70866141732283472" right="0.11811023622047245" top="0.11811023622047245" bottom="0.1181102362204724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5"/>
  <sheetViews>
    <sheetView tabSelected="1" workbookViewId="0">
      <selection activeCell="B4" sqref="B4:D5"/>
    </sheetView>
  </sheetViews>
  <sheetFormatPr defaultRowHeight="15"/>
  <cols>
    <col min="6" max="6" width="8.7109375" style="54"/>
    <col min="7" max="8" width="8.7109375" style="42"/>
    <col min="9" max="9" width="8.7109375" style="42" customWidth="1"/>
    <col min="10" max="12" width="8.7109375" style="42"/>
  </cols>
  <sheetData>
    <row r="2" spans="2:17">
      <c r="B2" s="64" t="s">
        <v>52</v>
      </c>
      <c r="C2" s="64"/>
    </row>
    <row r="3" spans="2:17" ht="15.75" thickBot="1">
      <c r="B3" s="64" t="s">
        <v>53</v>
      </c>
      <c r="C3" s="64"/>
    </row>
    <row r="4" spans="2:17" ht="15.75" thickBot="1">
      <c r="B4" s="77" t="s">
        <v>54</v>
      </c>
      <c r="C4" s="77"/>
      <c r="D4" s="78"/>
      <c r="E4" s="79" t="s">
        <v>55</v>
      </c>
      <c r="F4" s="80"/>
      <c r="G4" s="80"/>
      <c r="H4" s="80"/>
      <c r="I4" s="80"/>
      <c r="J4" s="80"/>
      <c r="K4" s="80"/>
      <c r="L4" s="81"/>
    </row>
    <row r="5" spans="2:17" ht="24.6" customHeight="1" thickBot="1">
      <c r="B5" s="77"/>
      <c r="C5" s="77"/>
      <c r="D5" s="78"/>
      <c r="E5" s="79" t="s">
        <v>56</v>
      </c>
      <c r="F5" s="81"/>
      <c r="G5" s="82" t="s">
        <v>57</v>
      </c>
      <c r="H5" s="83"/>
      <c r="I5" s="83"/>
      <c r="J5" s="83"/>
      <c r="K5" s="83"/>
      <c r="L5" s="84"/>
    </row>
    <row r="6" spans="2:17" ht="15.75" thickBot="1">
      <c r="B6" s="30"/>
      <c r="C6" s="31"/>
      <c r="D6" s="32"/>
      <c r="E6" s="33">
        <v>3300</v>
      </c>
      <c r="F6" s="50"/>
      <c r="G6" s="43">
        <v>0</v>
      </c>
      <c r="H6" s="43">
        <v>1</v>
      </c>
      <c r="I6" s="43">
        <v>2</v>
      </c>
      <c r="J6" s="43">
        <v>3</v>
      </c>
      <c r="K6" s="43">
        <v>4</v>
      </c>
      <c r="L6" s="43">
        <v>5</v>
      </c>
    </row>
    <row r="7" spans="2:17" ht="38.450000000000003" customHeight="1" thickBot="1">
      <c r="B7" s="34" t="s">
        <v>58</v>
      </c>
      <c r="C7" s="35" t="s">
        <v>7</v>
      </c>
      <c r="D7" s="35" t="s">
        <v>59</v>
      </c>
      <c r="E7" s="36" t="s">
        <v>60</v>
      </c>
      <c r="F7" s="51" t="s">
        <v>61</v>
      </c>
      <c r="G7" s="51" t="s">
        <v>62</v>
      </c>
      <c r="H7" s="51" t="s">
        <v>63</v>
      </c>
      <c r="I7" s="51" t="s">
        <v>64</v>
      </c>
      <c r="J7" s="51" t="s">
        <v>65</v>
      </c>
      <c r="K7" s="51" t="s">
        <v>66</v>
      </c>
      <c r="L7" s="51" t="s">
        <v>67</v>
      </c>
    </row>
    <row r="8" spans="2:17" ht="15.75" thickBot="1">
      <c r="B8" s="37" t="s">
        <v>10</v>
      </c>
      <c r="C8" s="38"/>
      <c r="D8" s="39"/>
      <c r="E8" s="38"/>
      <c r="F8" s="52"/>
      <c r="G8" s="53"/>
      <c r="H8" s="53"/>
      <c r="I8" s="53"/>
      <c r="J8" s="53"/>
      <c r="K8" s="53"/>
      <c r="L8" s="53"/>
    </row>
    <row r="9" spans="2:17" ht="15.75" thickBot="1">
      <c r="B9" s="40" t="s">
        <v>68</v>
      </c>
      <c r="C9" s="41"/>
      <c r="D9" s="56">
        <f>Grile!I6</f>
        <v>4</v>
      </c>
      <c r="E9" s="43">
        <v>3300</v>
      </c>
      <c r="F9" s="55">
        <f>D9*E9</f>
        <v>13200</v>
      </c>
      <c r="G9" s="48"/>
      <c r="H9" s="48"/>
      <c r="I9" s="48"/>
      <c r="J9" s="48"/>
      <c r="K9" s="48"/>
      <c r="L9" s="48"/>
    </row>
    <row r="10" spans="2:17" ht="15.75" thickBot="1">
      <c r="B10" s="37" t="s">
        <v>12</v>
      </c>
      <c r="C10" s="38"/>
      <c r="D10" s="39"/>
      <c r="E10" s="39"/>
      <c r="F10" s="52"/>
      <c r="G10" s="53"/>
      <c r="H10" s="53"/>
      <c r="I10" s="53"/>
      <c r="J10" s="53"/>
      <c r="K10" s="53"/>
      <c r="L10" s="53"/>
    </row>
    <row r="11" spans="2:17" ht="15.75" thickBot="1">
      <c r="B11" s="40" t="s">
        <v>68</v>
      </c>
      <c r="C11" s="41"/>
      <c r="D11" s="56">
        <f>Grile!I8</f>
        <v>3</v>
      </c>
      <c r="E11" s="43">
        <v>3300</v>
      </c>
      <c r="F11" s="62">
        <f>D11*E11</f>
        <v>9900</v>
      </c>
      <c r="G11" s="48"/>
      <c r="H11" s="48"/>
      <c r="I11" s="48"/>
      <c r="J11" s="48"/>
      <c r="K11" s="48"/>
      <c r="L11" s="48"/>
    </row>
    <row r="12" spans="2:17" ht="15.75" thickBot="1">
      <c r="B12" s="85" t="s">
        <v>69</v>
      </c>
      <c r="C12" s="86"/>
      <c r="D12" s="86"/>
      <c r="E12" s="86"/>
      <c r="F12" s="86"/>
      <c r="G12" s="86"/>
      <c r="H12" s="86"/>
      <c r="I12" s="86"/>
      <c r="J12" s="86"/>
      <c r="K12" s="86"/>
      <c r="L12" s="87"/>
    </row>
    <row r="13" spans="2:17" ht="15.75" thickBot="1">
      <c r="B13" s="37" t="s">
        <v>70</v>
      </c>
      <c r="C13" s="38"/>
      <c r="D13" s="39"/>
      <c r="E13" s="38"/>
      <c r="F13" s="52"/>
      <c r="G13" s="53"/>
      <c r="H13" s="53"/>
      <c r="I13" s="53"/>
      <c r="J13" s="53"/>
      <c r="K13" s="53"/>
      <c r="L13" s="53"/>
      <c r="Q13" s="69"/>
    </row>
    <row r="14" spans="2:17" ht="15.75" thickBot="1">
      <c r="B14" s="40"/>
      <c r="C14" s="41" t="s">
        <v>16</v>
      </c>
      <c r="D14" s="56">
        <v>3</v>
      </c>
      <c r="E14" s="43">
        <v>3300</v>
      </c>
      <c r="F14" s="55">
        <f>D14*E14</f>
        <v>9900</v>
      </c>
      <c r="G14" s="63"/>
      <c r="H14" s="63"/>
      <c r="I14" s="63"/>
      <c r="J14" s="63"/>
      <c r="K14" s="63"/>
      <c r="L14" s="63"/>
    </row>
    <row r="15" spans="2:17" ht="15.75" thickBot="1">
      <c r="B15" s="94" t="s">
        <v>24</v>
      </c>
      <c r="C15" s="95"/>
      <c r="D15" s="96"/>
      <c r="E15" s="38"/>
      <c r="F15" s="52"/>
      <c r="G15" s="53"/>
      <c r="H15" s="53"/>
      <c r="I15" s="53"/>
      <c r="J15" s="53"/>
      <c r="K15" s="53"/>
      <c r="L15" s="53"/>
    </row>
    <row r="16" spans="2:17" ht="15.75" thickBot="1">
      <c r="B16" s="45" t="s">
        <v>21</v>
      </c>
      <c r="C16" s="41" t="s">
        <v>16</v>
      </c>
      <c r="D16" s="56">
        <v>2.4079999999999999</v>
      </c>
      <c r="E16" s="43">
        <v>3300</v>
      </c>
      <c r="F16" s="55">
        <f t="shared" ref="F16:F19" si="0">D16*E16</f>
        <v>7946.4</v>
      </c>
      <c r="G16" s="49">
        <f t="shared" ref="G16:G19" si="1">F16</f>
        <v>7946.4</v>
      </c>
      <c r="H16" s="49">
        <f t="shared" ref="H16:H19" si="2">G16*1.075</f>
        <v>8542.3799999999992</v>
      </c>
      <c r="I16" s="49">
        <f t="shared" ref="I16:J16" si="3">H16*1.05</f>
        <v>8969.4989999999998</v>
      </c>
      <c r="J16" s="49">
        <f t="shared" si="3"/>
        <v>9417.9739499999996</v>
      </c>
      <c r="K16" s="49">
        <f t="shared" ref="K16:L16" si="4">J16*1.025</f>
        <v>9653.4232987499981</v>
      </c>
      <c r="L16" s="49">
        <f t="shared" si="4"/>
        <v>9894.7588812187478</v>
      </c>
    </row>
    <row r="17" spans="2:12" ht="15.75" thickBot="1">
      <c r="B17" s="45" t="s">
        <v>22</v>
      </c>
      <c r="C17" s="41" t="s">
        <v>16</v>
      </c>
      <c r="D17" s="56">
        <v>2.2999999999999998</v>
      </c>
      <c r="E17" s="43">
        <v>3300</v>
      </c>
      <c r="F17" s="55">
        <f t="shared" si="0"/>
        <v>7589.9999999999991</v>
      </c>
      <c r="G17" s="49">
        <f t="shared" si="1"/>
        <v>7589.9999999999991</v>
      </c>
      <c r="H17" s="49">
        <f t="shared" si="2"/>
        <v>8159.2499999999991</v>
      </c>
      <c r="I17" s="49">
        <f t="shared" ref="I17:J17" si="5">H17*1.05</f>
        <v>8567.2124999999996</v>
      </c>
      <c r="J17" s="49">
        <f t="shared" si="5"/>
        <v>8995.5731250000008</v>
      </c>
      <c r="K17" s="49">
        <f t="shared" ref="K17:L17" si="6">J17*1.025</f>
        <v>9220.4624531249992</v>
      </c>
      <c r="L17" s="49">
        <f t="shared" si="6"/>
        <v>9450.9740144531243</v>
      </c>
    </row>
    <row r="18" spans="2:12" ht="15.75" thickBot="1">
      <c r="B18" s="45" t="s">
        <v>23</v>
      </c>
      <c r="C18" s="41" t="s">
        <v>16</v>
      </c>
      <c r="D18" s="56">
        <v>2</v>
      </c>
      <c r="E18" s="43">
        <v>3300</v>
      </c>
      <c r="F18" s="55">
        <f t="shared" si="0"/>
        <v>6600</v>
      </c>
      <c r="G18" s="49">
        <f t="shared" si="1"/>
        <v>6600</v>
      </c>
      <c r="H18" s="49">
        <f t="shared" si="2"/>
        <v>7095</v>
      </c>
      <c r="I18" s="49">
        <f t="shared" ref="I18:J18" si="7">H18*1.05</f>
        <v>7449.75</v>
      </c>
      <c r="J18" s="49">
        <f t="shared" si="7"/>
        <v>7822.2375000000002</v>
      </c>
      <c r="K18" s="49">
        <f t="shared" ref="K18:L18" si="8">J18*1.025</f>
        <v>8017.7934374999995</v>
      </c>
      <c r="L18" s="49">
        <f t="shared" si="8"/>
        <v>8218.2382734374987</v>
      </c>
    </row>
    <row r="19" spans="2:12" ht="15.75" thickBot="1">
      <c r="B19" s="45" t="s">
        <v>25</v>
      </c>
      <c r="C19" s="41" t="s">
        <v>16</v>
      </c>
      <c r="D19" s="56">
        <v>1.8</v>
      </c>
      <c r="E19" s="43">
        <v>3300</v>
      </c>
      <c r="F19" s="55">
        <f t="shared" si="0"/>
        <v>5940</v>
      </c>
      <c r="G19" s="49">
        <f t="shared" si="1"/>
        <v>5940</v>
      </c>
      <c r="H19" s="49">
        <f t="shared" si="2"/>
        <v>6385.5</v>
      </c>
      <c r="I19" s="49">
        <f t="shared" ref="I19:J19" si="9">H19*1.05</f>
        <v>6704.7750000000005</v>
      </c>
      <c r="J19" s="49">
        <f t="shared" si="9"/>
        <v>7040.013750000001</v>
      </c>
      <c r="K19" s="49">
        <f t="shared" ref="K19:L19" si="10">J19*1.025</f>
        <v>7216.01409375</v>
      </c>
      <c r="L19" s="49">
        <f t="shared" si="10"/>
        <v>7396.4144460937496</v>
      </c>
    </row>
    <row r="20" spans="2:12" ht="15.75" thickBot="1">
      <c r="B20" s="37" t="s">
        <v>28</v>
      </c>
      <c r="C20" s="38"/>
      <c r="D20" s="39"/>
      <c r="E20" s="38"/>
      <c r="F20" s="52"/>
      <c r="G20" s="53"/>
      <c r="H20" s="53"/>
      <c r="I20" s="53"/>
      <c r="J20" s="53"/>
      <c r="K20" s="53"/>
      <c r="L20" s="53"/>
    </row>
    <row r="21" spans="2:12" ht="15.75" thickBot="1">
      <c r="B21" s="45" t="s">
        <v>21</v>
      </c>
      <c r="C21" s="41" t="s">
        <v>29</v>
      </c>
      <c r="D21" s="56">
        <v>1.9950000000000001</v>
      </c>
      <c r="E21" s="43">
        <v>3300</v>
      </c>
      <c r="F21" s="55">
        <f t="shared" ref="F21:F24" si="11">D21*E21</f>
        <v>6583.5</v>
      </c>
      <c r="G21" s="49">
        <f t="shared" ref="G21:G24" si="12">F21</f>
        <v>6583.5</v>
      </c>
      <c r="H21" s="49">
        <f t="shared" ref="H21:H24" si="13">G21*1.075</f>
        <v>7077.2624999999998</v>
      </c>
      <c r="I21" s="49">
        <f t="shared" ref="I21:J21" si="14">H21*1.05</f>
        <v>7431.1256249999997</v>
      </c>
      <c r="J21" s="49">
        <f t="shared" si="14"/>
        <v>7802.6819062499999</v>
      </c>
      <c r="K21" s="49">
        <f t="shared" ref="K21:L21" si="15">J21*1.025</f>
        <v>7997.748953906249</v>
      </c>
      <c r="L21" s="49">
        <f t="shared" si="15"/>
        <v>8197.6926777539047</v>
      </c>
    </row>
    <row r="22" spans="2:12" ht="15.75" thickBot="1">
      <c r="B22" s="45" t="s">
        <v>22</v>
      </c>
      <c r="C22" s="41" t="s">
        <v>29</v>
      </c>
      <c r="D22" s="56">
        <v>1.8</v>
      </c>
      <c r="E22" s="43">
        <v>3300</v>
      </c>
      <c r="F22" s="55">
        <f t="shared" si="11"/>
        <v>5940</v>
      </c>
      <c r="G22" s="49">
        <f t="shared" si="12"/>
        <v>5940</v>
      </c>
      <c r="H22" s="49">
        <f t="shared" si="13"/>
        <v>6385.5</v>
      </c>
      <c r="I22" s="49">
        <f t="shared" ref="I22:J22" si="16">H22*1.05</f>
        <v>6704.7750000000005</v>
      </c>
      <c r="J22" s="49">
        <f t="shared" si="16"/>
        <v>7040.013750000001</v>
      </c>
      <c r="K22" s="49">
        <f t="shared" ref="K22:L22" si="17">J22*1.025</f>
        <v>7216.01409375</v>
      </c>
      <c r="L22" s="49">
        <f t="shared" si="17"/>
        <v>7396.4144460937496</v>
      </c>
    </row>
    <row r="23" spans="2:12" ht="15.75" thickBot="1">
      <c r="B23" s="45" t="s">
        <v>23</v>
      </c>
      <c r="C23" s="41" t="s">
        <v>29</v>
      </c>
      <c r="D23" s="56">
        <v>1.7</v>
      </c>
      <c r="E23" s="43">
        <v>3300</v>
      </c>
      <c r="F23" s="55">
        <f t="shared" si="11"/>
        <v>5610</v>
      </c>
      <c r="G23" s="49">
        <f t="shared" si="12"/>
        <v>5610</v>
      </c>
      <c r="H23" s="49">
        <f t="shared" si="13"/>
        <v>6030.75</v>
      </c>
      <c r="I23" s="49">
        <f t="shared" ref="I23:J23" si="18">H23*1.05</f>
        <v>6332.2875000000004</v>
      </c>
      <c r="J23" s="49">
        <f t="shared" si="18"/>
        <v>6648.9018750000005</v>
      </c>
      <c r="K23" s="49">
        <f t="shared" ref="K23:L23" si="19">J23*1.025</f>
        <v>6815.1244218749998</v>
      </c>
      <c r="L23" s="49">
        <f t="shared" si="19"/>
        <v>6985.5025324218741</v>
      </c>
    </row>
    <row r="24" spans="2:12" ht="15.75" thickBot="1">
      <c r="B24" s="45" t="s">
        <v>25</v>
      </c>
      <c r="C24" s="41" t="s">
        <v>29</v>
      </c>
      <c r="D24" s="56">
        <v>1.6</v>
      </c>
      <c r="E24" s="43">
        <v>3300</v>
      </c>
      <c r="F24" s="55">
        <f t="shared" si="11"/>
        <v>5280</v>
      </c>
      <c r="G24" s="49">
        <f t="shared" si="12"/>
        <v>5280</v>
      </c>
      <c r="H24" s="49">
        <f t="shared" si="13"/>
        <v>5676</v>
      </c>
      <c r="I24" s="49">
        <f t="shared" ref="I24:J24" si="20">H24*1.05</f>
        <v>5959.8</v>
      </c>
      <c r="J24" s="49">
        <f t="shared" si="20"/>
        <v>6257.7900000000009</v>
      </c>
      <c r="K24" s="49">
        <f t="shared" ref="K24:L24" si="21">J24*1.025</f>
        <v>6414.2347500000005</v>
      </c>
      <c r="L24" s="49">
        <f t="shared" si="21"/>
        <v>6574.5906187499995</v>
      </c>
    </row>
    <row r="25" spans="2:12" ht="15.75" thickBot="1">
      <c r="B25" s="85" t="s">
        <v>71</v>
      </c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2:12" ht="15.75" thickBot="1">
      <c r="B26" s="94" t="s">
        <v>72</v>
      </c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2:12" ht="15.75" thickBot="1">
      <c r="B27" s="45" t="s">
        <v>31</v>
      </c>
      <c r="C27" s="41" t="s">
        <v>16</v>
      </c>
      <c r="D27" s="56">
        <v>2.1669999999999998</v>
      </c>
      <c r="E27" s="43">
        <v>3300</v>
      </c>
      <c r="F27" s="55">
        <f t="shared" ref="F27:F30" si="22">D27*E27</f>
        <v>7151.0999999999995</v>
      </c>
      <c r="G27" s="49">
        <f t="shared" ref="G27:G30" si="23">F27</f>
        <v>7151.0999999999995</v>
      </c>
      <c r="H27" s="49">
        <f t="shared" ref="H27:H30" si="24">G27*1.075</f>
        <v>7687.432499999999</v>
      </c>
      <c r="I27" s="49">
        <f t="shared" ref="I27:J27" si="25">H27*1.05</f>
        <v>8071.8041249999997</v>
      </c>
      <c r="J27" s="49">
        <f t="shared" si="25"/>
        <v>8475.3943312499996</v>
      </c>
      <c r="K27" s="49">
        <f t="shared" ref="K27:L27" si="26">J27*1.025</f>
        <v>8687.2791895312494</v>
      </c>
      <c r="L27" s="49">
        <f t="shared" si="26"/>
        <v>8904.4611692695307</v>
      </c>
    </row>
    <row r="28" spans="2:12" ht="15.75" thickBot="1">
      <c r="B28" s="45" t="s">
        <v>32</v>
      </c>
      <c r="C28" s="41" t="s">
        <v>16</v>
      </c>
      <c r="D28" s="56">
        <v>1.98</v>
      </c>
      <c r="E28" s="43">
        <v>3300</v>
      </c>
      <c r="F28" s="55">
        <f t="shared" si="22"/>
        <v>6534</v>
      </c>
      <c r="G28" s="49">
        <f t="shared" si="23"/>
        <v>6534</v>
      </c>
      <c r="H28" s="49">
        <f t="shared" si="24"/>
        <v>7024.0499999999993</v>
      </c>
      <c r="I28" s="49">
        <f t="shared" ref="I28:J28" si="27">H28*1.05</f>
        <v>7375.2524999999996</v>
      </c>
      <c r="J28" s="49">
        <f t="shared" si="27"/>
        <v>7744.0151249999999</v>
      </c>
      <c r="K28" s="49">
        <f t="shared" ref="K28:L28" si="28">J28*1.025</f>
        <v>7937.6155031249991</v>
      </c>
      <c r="L28" s="49">
        <f t="shared" si="28"/>
        <v>8136.0558907031236</v>
      </c>
    </row>
    <row r="29" spans="2:12" ht="15.75" thickBot="1">
      <c r="B29" s="45" t="s">
        <v>33</v>
      </c>
      <c r="C29" s="41" t="s">
        <v>16</v>
      </c>
      <c r="D29" s="56">
        <v>1.8</v>
      </c>
      <c r="E29" s="43">
        <v>3300</v>
      </c>
      <c r="F29" s="55">
        <f t="shared" si="22"/>
        <v>5940</v>
      </c>
      <c r="G29" s="49">
        <f t="shared" si="23"/>
        <v>5940</v>
      </c>
      <c r="H29" s="49">
        <f t="shared" si="24"/>
        <v>6385.5</v>
      </c>
      <c r="I29" s="49">
        <f t="shared" ref="I29:J29" si="29">H29*1.05</f>
        <v>6704.7750000000005</v>
      </c>
      <c r="J29" s="49">
        <f t="shared" si="29"/>
        <v>7040.013750000001</v>
      </c>
      <c r="K29" s="49">
        <f t="shared" ref="K29:L29" si="30">J29*1.025</f>
        <v>7216.01409375</v>
      </c>
      <c r="L29" s="49">
        <f t="shared" si="30"/>
        <v>7396.4144460937496</v>
      </c>
    </row>
    <row r="30" spans="2:12" ht="15.75" thickBot="1">
      <c r="B30" s="45" t="s">
        <v>25</v>
      </c>
      <c r="C30" s="41" t="s">
        <v>16</v>
      </c>
      <c r="D30" s="56">
        <v>1.62</v>
      </c>
      <c r="E30" s="43">
        <v>3300</v>
      </c>
      <c r="F30" s="55">
        <f t="shared" si="22"/>
        <v>5346</v>
      </c>
      <c r="G30" s="49">
        <f t="shared" si="23"/>
        <v>5346</v>
      </c>
      <c r="H30" s="49">
        <f t="shared" si="24"/>
        <v>5746.95</v>
      </c>
      <c r="I30" s="49">
        <f t="shared" ref="I30:J30" si="31">H30*1.05</f>
        <v>6034.2974999999997</v>
      </c>
      <c r="J30" s="49">
        <f t="shared" si="31"/>
        <v>6336.0123750000002</v>
      </c>
      <c r="K30" s="49">
        <f t="shared" ref="K30:L30" si="32">J30*1.025</f>
        <v>6494.412684375</v>
      </c>
      <c r="L30" s="49">
        <f t="shared" si="32"/>
        <v>6656.7730014843746</v>
      </c>
    </row>
    <row r="31" spans="2:12" ht="15.75" thickBot="1">
      <c r="B31" s="94" t="s">
        <v>73</v>
      </c>
      <c r="C31" s="95"/>
      <c r="D31" s="95"/>
      <c r="E31" s="95"/>
      <c r="F31" s="95"/>
      <c r="G31" s="95"/>
      <c r="H31" s="95"/>
      <c r="I31" s="95"/>
      <c r="J31" s="95"/>
      <c r="K31" s="95"/>
      <c r="L31" s="96"/>
    </row>
    <row r="32" spans="2:12" ht="15.75" thickBot="1">
      <c r="B32" s="45" t="s">
        <v>37</v>
      </c>
      <c r="C32" s="41" t="s">
        <v>29</v>
      </c>
      <c r="D32" s="56">
        <v>1.7949999999999999</v>
      </c>
      <c r="E32" s="43">
        <v>3300</v>
      </c>
      <c r="F32" s="55">
        <f t="shared" ref="F32:F35" si="33">D32*E32</f>
        <v>5923.5</v>
      </c>
      <c r="G32" s="49">
        <f t="shared" ref="G32:G35" si="34">F32</f>
        <v>5923.5</v>
      </c>
      <c r="H32" s="49">
        <f t="shared" ref="H32:H35" si="35">G32*1.075</f>
        <v>6367.7624999999998</v>
      </c>
      <c r="I32" s="49">
        <f t="shared" ref="I32:J32" si="36">H32*1.05</f>
        <v>6686.1506250000002</v>
      </c>
      <c r="J32" s="49">
        <f t="shared" si="36"/>
        <v>7020.4581562500007</v>
      </c>
      <c r="K32" s="49">
        <f t="shared" ref="K32:L32" si="37">J32*1.025</f>
        <v>7195.9696101562504</v>
      </c>
      <c r="L32" s="49">
        <f t="shared" si="37"/>
        <v>7375.8688504101556</v>
      </c>
    </row>
    <row r="33" spans="2:12" ht="15.75" thickBot="1">
      <c r="B33" s="45" t="s">
        <v>38</v>
      </c>
      <c r="C33" s="41" t="s">
        <v>29</v>
      </c>
      <c r="D33" s="56">
        <v>1.62</v>
      </c>
      <c r="E33" s="43">
        <v>3300</v>
      </c>
      <c r="F33" s="55">
        <f t="shared" si="33"/>
        <v>5346</v>
      </c>
      <c r="G33" s="49">
        <f t="shared" si="34"/>
        <v>5346</v>
      </c>
      <c r="H33" s="49">
        <f t="shared" si="35"/>
        <v>5746.95</v>
      </c>
      <c r="I33" s="49">
        <f t="shared" ref="I33:J33" si="38">H33*1.05</f>
        <v>6034.2974999999997</v>
      </c>
      <c r="J33" s="49">
        <f t="shared" si="38"/>
        <v>6336.0123750000002</v>
      </c>
      <c r="K33" s="49">
        <f t="shared" ref="K33:L33" si="39">J33*1.025</f>
        <v>6494.412684375</v>
      </c>
      <c r="L33" s="49">
        <f t="shared" si="39"/>
        <v>6656.7730014843746</v>
      </c>
    </row>
    <row r="34" spans="2:12" ht="15.75" thickBot="1">
      <c r="B34" s="45" t="s">
        <v>39</v>
      </c>
      <c r="C34" s="41" t="s">
        <v>29</v>
      </c>
      <c r="D34" s="56">
        <v>1.53</v>
      </c>
      <c r="E34" s="43">
        <v>3300</v>
      </c>
      <c r="F34" s="55">
        <f t="shared" si="33"/>
        <v>5049</v>
      </c>
      <c r="G34" s="49">
        <f t="shared" si="34"/>
        <v>5049</v>
      </c>
      <c r="H34" s="49">
        <f t="shared" si="35"/>
        <v>5427.6750000000002</v>
      </c>
      <c r="I34" s="49">
        <f t="shared" ref="I34:J34" si="40">H34*1.05</f>
        <v>5699.0587500000001</v>
      </c>
      <c r="J34" s="49">
        <f t="shared" si="40"/>
        <v>5984.0116875000003</v>
      </c>
      <c r="K34" s="49">
        <f t="shared" ref="K34:L34" si="41">J34*1.025</f>
        <v>6133.6119796875</v>
      </c>
      <c r="L34" s="49">
        <f t="shared" si="41"/>
        <v>6286.9522791796871</v>
      </c>
    </row>
    <row r="35" spans="2:12" ht="15.75" thickBot="1">
      <c r="B35" s="45" t="s">
        <v>25</v>
      </c>
      <c r="C35" s="41" t="s">
        <v>29</v>
      </c>
      <c r="D35" s="56">
        <v>1.44</v>
      </c>
      <c r="E35" s="43">
        <v>3300</v>
      </c>
      <c r="F35" s="55">
        <f t="shared" si="33"/>
        <v>4752</v>
      </c>
      <c r="G35" s="49">
        <f t="shared" si="34"/>
        <v>4752</v>
      </c>
      <c r="H35" s="49">
        <f t="shared" si="35"/>
        <v>5108.3999999999996</v>
      </c>
      <c r="I35" s="49">
        <f t="shared" ref="I35:J35" si="42">H35*1.05</f>
        <v>5363.82</v>
      </c>
      <c r="J35" s="49">
        <f t="shared" si="42"/>
        <v>5632.0109999999995</v>
      </c>
      <c r="K35" s="49">
        <f t="shared" ref="K35:L35" si="43">J35*1.025</f>
        <v>5772.8112749999991</v>
      </c>
      <c r="L35" s="49">
        <f t="shared" si="43"/>
        <v>5917.1315568749988</v>
      </c>
    </row>
    <row r="36" spans="2:12" ht="15.75" thickBot="1">
      <c r="B36" s="88" t="s">
        <v>40</v>
      </c>
      <c r="C36" s="89"/>
      <c r="D36" s="89"/>
      <c r="E36" s="89"/>
      <c r="F36" s="89"/>
      <c r="G36" s="89"/>
      <c r="H36" s="89"/>
      <c r="I36" s="89"/>
      <c r="J36" s="89"/>
      <c r="K36" s="89"/>
      <c r="L36" s="90"/>
    </row>
    <row r="37" spans="2:12" ht="15.75" thickBot="1">
      <c r="B37" s="46" t="s">
        <v>38</v>
      </c>
      <c r="C37" s="47" t="s">
        <v>41</v>
      </c>
      <c r="D37" s="57">
        <v>1.35</v>
      </c>
      <c r="E37" s="43">
        <v>3300</v>
      </c>
      <c r="F37" s="55">
        <f t="shared" ref="F37" si="44">D37*E37</f>
        <v>4455</v>
      </c>
      <c r="G37" s="49">
        <f t="shared" ref="G37" si="45">F37</f>
        <v>4455</v>
      </c>
      <c r="H37" s="49">
        <f t="shared" ref="H37" si="46">G37*1.075</f>
        <v>4789.125</v>
      </c>
      <c r="I37" s="49">
        <f t="shared" ref="I37:J37" si="47">H37*1.05</f>
        <v>5028.5812500000002</v>
      </c>
      <c r="J37" s="49">
        <f t="shared" si="47"/>
        <v>5280.0103125000005</v>
      </c>
      <c r="K37" s="49">
        <f t="shared" ref="K37:L37" si="48">J37*1.025</f>
        <v>5412.0105703125</v>
      </c>
      <c r="L37" s="49">
        <f t="shared" si="48"/>
        <v>5547.3108345703122</v>
      </c>
    </row>
    <row r="38" spans="2:12" ht="15.75" thickBot="1">
      <c r="B38" s="91" t="s">
        <v>42</v>
      </c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2:12" ht="15.75" thickBot="1">
      <c r="B39" s="45" t="s">
        <v>43</v>
      </c>
      <c r="C39" s="41" t="s">
        <v>41</v>
      </c>
      <c r="D39" s="56">
        <v>1.3</v>
      </c>
      <c r="E39" s="43">
        <v>3300</v>
      </c>
      <c r="F39" s="55">
        <f t="shared" ref="F39" si="49">D39*E39</f>
        <v>4290</v>
      </c>
      <c r="G39" s="49">
        <f t="shared" ref="G39" si="50">F39</f>
        <v>4290</v>
      </c>
      <c r="H39" s="49">
        <f t="shared" ref="H39" si="51">G39*1.075</f>
        <v>4611.75</v>
      </c>
      <c r="I39" s="49">
        <f t="shared" ref="I39:J39" si="52">H39*1.05</f>
        <v>4842.3375000000005</v>
      </c>
      <c r="J39" s="49">
        <f t="shared" si="52"/>
        <v>5084.4543750000012</v>
      </c>
      <c r="K39" s="49">
        <f t="shared" ref="K39:L39" si="53">J39*1.025</f>
        <v>5211.5657343750008</v>
      </c>
      <c r="L39" s="49">
        <f t="shared" si="53"/>
        <v>5341.8548777343758</v>
      </c>
    </row>
    <row r="40" spans="2:12" ht="15.75" thickBot="1">
      <c r="B40" s="94" t="s">
        <v>74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</row>
    <row r="41" spans="2:12" ht="15.75" thickBot="1">
      <c r="B41" s="45" t="s">
        <v>48</v>
      </c>
      <c r="C41" s="41" t="s">
        <v>41</v>
      </c>
      <c r="D41" s="56">
        <v>1</v>
      </c>
      <c r="E41" s="43">
        <v>3300</v>
      </c>
      <c r="F41" s="55">
        <f t="shared" ref="F41" si="54">D41*E41</f>
        <v>3300</v>
      </c>
      <c r="G41" s="49">
        <f t="shared" ref="G41" si="55">F41</f>
        <v>3300</v>
      </c>
      <c r="H41" s="49">
        <f t="shared" ref="H41" si="56">G41*1.075</f>
        <v>3547.5</v>
      </c>
      <c r="I41" s="49">
        <f t="shared" ref="I41:J41" si="57">H41*1.05</f>
        <v>3724.875</v>
      </c>
      <c r="J41" s="49">
        <f t="shared" si="57"/>
        <v>3911.1187500000001</v>
      </c>
      <c r="K41" s="49">
        <f t="shared" ref="K41:L41" si="58">J41*1.025</f>
        <v>4008.8967187499998</v>
      </c>
      <c r="L41" s="49">
        <f t="shared" si="58"/>
        <v>4109.1191367187494</v>
      </c>
    </row>
    <row r="42" spans="2:12">
      <c r="F42"/>
      <c r="G42"/>
      <c r="H42"/>
      <c r="I42"/>
      <c r="J42"/>
      <c r="K42"/>
      <c r="L42"/>
    </row>
    <row r="43" spans="2:12">
      <c r="B43" s="64"/>
      <c r="C43" s="65" t="s">
        <v>75</v>
      </c>
      <c r="D43" s="65"/>
      <c r="E43" s="65"/>
      <c r="F43" s="66"/>
      <c r="G43" s="67"/>
      <c r="H43" s="67"/>
      <c r="I43" s="68" t="s">
        <v>76</v>
      </c>
      <c r="J43" s="68"/>
    </row>
    <row r="44" spans="2:12">
      <c r="B44" s="64"/>
      <c r="C44" s="65" t="s">
        <v>77</v>
      </c>
      <c r="D44" s="65"/>
      <c r="E44" s="65"/>
      <c r="F44" s="66"/>
      <c r="G44" s="67"/>
      <c r="H44" s="67"/>
      <c r="I44" s="68" t="s">
        <v>78</v>
      </c>
      <c r="J44" s="68"/>
    </row>
    <row r="45" spans="2:12">
      <c r="B45" s="64"/>
      <c r="C45" s="64"/>
      <c r="D45" s="64"/>
      <c r="E45" s="64"/>
      <c r="F45" s="66"/>
      <c r="G45" s="67"/>
      <c r="H45" s="67"/>
      <c r="I45" s="68" t="s">
        <v>79</v>
      </c>
      <c r="J45" s="68"/>
    </row>
  </sheetData>
  <mergeCells count="12">
    <mergeCell ref="B36:L36"/>
    <mergeCell ref="B38:L38"/>
    <mergeCell ref="B40:L40"/>
    <mergeCell ref="B15:D15"/>
    <mergeCell ref="B25:L25"/>
    <mergeCell ref="B26:L26"/>
    <mergeCell ref="B31:L31"/>
    <mergeCell ref="B4:D5"/>
    <mergeCell ref="E4:L4"/>
    <mergeCell ref="E5:F5"/>
    <mergeCell ref="G5:L5"/>
    <mergeCell ref="B12:L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6"/>
  <sheetViews>
    <sheetView workbookViewId="0">
      <selection activeCell="D13" sqref="D13"/>
    </sheetView>
  </sheetViews>
  <sheetFormatPr defaultRowHeight="15"/>
  <cols>
    <col min="6" max="6" width="8.7109375" style="54"/>
    <col min="7" max="12" width="8.7109375" style="42"/>
  </cols>
  <sheetData>
    <row r="1" spans="2:12" ht="15.75" thickBot="1"/>
    <row r="2" spans="2:12" ht="15.75" thickBot="1">
      <c r="B2" s="77" t="s">
        <v>80</v>
      </c>
      <c r="C2" s="77"/>
      <c r="D2" s="78"/>
      <c r="E2" s="79" t="s">
        <v>55</v>
      </c>
      <c r="F2" s="80"/>
      <c r="G2" s="80"/>
      <c r="H2" s="80"/>
      <c r="I2" s="80"/>
      <c r="J2" s="80"/>
      <c r="K2" s="80"/>
      <c r="L2" s="81"/>
    </row>
    <row r="3" spans="2:12" ht="24.6" customHeight="1" thickBot="1">
      <c r="B3" s="77"/>
      <c r="C3" s="77"/>
      <c r="D3" s="78"/>
      <c r="E3" s="79" t="s">
        <v>56</v>
      </c>
      <c r="F3" s="81"/>
      <c r="G3" s="82" t="s">
        <v>57</v>
      </c>
      <c r="H3" s="83"/>
      <c r="I3" s="83"/>
      <c r="J3" s="83"/>
      <c r="K3" s="83"/>
      <c r="L3" s="84"/>
    </row>
    <row r="4" spans="2:12" ht="15.75" thickBot="1">
      <c r="B4" s="30"/>
      <c r="C4" s="31"/>
      <c r="D4" s="32"/>
      <c r="E4" s="33">
        <v>3300</v>
      </c>
      <c r="F4" s="50"/>
      <c r="G4" s="43">
        <v>0</v>
      </c>
      <c r="H4" s="43">
        <v>1</v>
      </c>
      <c r="I4" s="43">
        <v>2</v>
      </c>
      <c r="J4" s="43">
        <v>3</v>
      </c>
      <c r="K4" s="43">
        <v>4</v>
      </c>
      <c r="L4" s="43">
        <v>5</v>
      </c>
    </row>
    <row r="5" spans="2:12" ht="38.450000000000003" customHeight="1" thickBot="1">
      <c r="B5" s="34" t="s">
        <v>58</v>
      </c>
      <c r="C5" s="35" t="s">
        <v>7</v>
      </c>
      <c r="D5" s="35" t="s">
        <v>59</v>
      </c>
      <c r="E5" s="36" t="s">
        <v>60</v>
      </c>
      <c r="F5" s="51" t="s">
        <v>61</v>
      </c>
      <c r="G5" s="51" t="s">
        <v>62</v>
      </c>
      <c r="H5" s="51" t="s">
        <v>63</v>
      </c>
      <c r="I5" s="51" t="s">
        <v>64</v>
      </c>
      <c r="J5" s="51" t="s">
        <v>65</v>
      </c>
      <c r="K5" s="51" t="s">
        <v>66</v>
      </c>
      <c r="L5" s="51" t="s">
        <v>67</v>
      </c>
    </row>
    <row r="6" spans="2:12" ht="15.75" thickBot="1">
      <c r="B6" s="37" t="s">
        <v>10</v>
      </c>
      <c r="C6" s="38"/>
      <c r="D6" s="39"/>
      <c r="E6" s="38"/>
      <c r="F6" s="52"/>
      <c r="G6" s="53"/>
      <c r="H6" s="53"/>
      <c r="I6" s="53"/>
      <c r="J6" s="53"/>
      <c r="K6" s="53"/>
      <c r="L6" s="53"/>
    </row>
    <row r="7" spans="2:12" ht="15.75" thickBot="1">
      <c r="B7" s="40" t="s">
        <v>68</v>
      </c>
      <c r="C7" s="41"/>
      <c r="D7" s="56">
        <f>Grile!G6</f>
        <v>4.5</v>
      </c>
      <c r="E7" s="43">
        <v>3300</v>
      </c>
      <c r="F7" s="55">
        <f>D7*E7</f>
        <v>14850</v>
      </c>
      <c r="G7" s="48"/>
      <c r="H7" s="48"/>
      <c r="I7" s="48"/>
      <c r="J7" s="48"/>
      <c r="K7" s="48"/>
      <c r="L7" s="48"/>
    </row>
    <row r="8" spans="2:12" ht="15.75" thickBot="1">
      <c r="B8" s="37" t="s">
        <v>12</v>
      </c>
      <c r="C8" s="38"/>
      <c r="D8" s="39"/>
      <c r="E8" s="39"/>
      <c r="F8" s="52"/>
      <c r="G8" s="53"/>
      <c r="H8" s="53"/>
      <c r="I8" s="53"/>
      <c r="J8" s="53"/>
      <c r="K8" s="53"/>
      <c r="L8" s="53"/>
    </row>
    <row r="9" spans="2:12" ht="15.75" thickBot="1">
      <c r="B9" s="40" t="s">
        <v>68</v>
      </c>
      <c r="C9" s="41"/>
      <c r="D9" s="56">
        <f>Grile!G8</f>
        <v>3.5</v>
      </c>
      <c r="E9" s="43">
        <v>3300</v>
      </c>
      <c r="F9" s="44">
        <f>D9*E9</f>
        <v>11550</v>
      </c>
      <c r="G9" s="48"/>
      <c r="H9" s="48"/>
      <c r="I9" s="48"/>
      <c r="J9" s="48"/>
      <c r="K9" s="48"/>
      <c r="L9" s="48"/>
    </row>
    <row r="10" spans="2:12" ht="15.75" thickBot="1">
      <c r="B10" s="85" t="s">
        <v>69</v>
      </c>
      <c r="C10" s="86"/>
      <c r="D10" s="86"/>
      <c r="E10" s="86"/>
      <c r="F10" s="86"/>
      <c r="G10" s="86"/>
      <c r="H10" s="86"/>
      <c r="I10" s="86"/>
      <c r="J10" s="86"/>
      <c r="K10" s="86"/>
      <c r="L10" s="87"/>
    </row>
    <row r="11" spans="2:12" ht="15.75" thickBot="1">
      <c r="B11" s="37" t="s">
        <v>70</v>
      </c>
      <c r="C11" s="38"/>
      <c r="D11" s="39"/>
      <c r="E11" s="38"/>
      <c r="F11" s="52"/>
      <c r="G11" s="53"/>
      <c r="H11" s="53"/>
      <c r="I11" s="53"/>
      <c r="J11" s="53"/>
      <c r="K11" s="53"/>
      <c r="L11" s="53"/>
    </row>
    <row r="12" spans="2:12" ht="15.75" thickBot="1">
      <c r="B12" s="40"/>
      <c r="C12" s="41" t="s">
        <v>16</v>
      </c>
      <c r="D12" s="56">
        <f>Grile!G12</f>
        <v>2.8108160200451335</v>
      </c>
      <c r="E12" s="43">
        <v>3300</v>
      </c>
      <c r="F12" s="55">
        <f>D12*E12</f>
        <v>9275.6928661489401</v>
      </c>
      <c r="G12" s="49">
        <f>F12</f>
        <v>9275.6928661489401</v>
      </c>
      <c r="H12" s="49">
        <f>G12*1.075</f>
        <v>9971.3698311101107</v>
      </c>
      <c r="I12" s="49">
        <f>H12*1.05</f>
        <v>10469.938322665617</v>
      </c>
      <c r="J12" s="49">
        <f>I12*1.05</f>
        <v>10993.435238798898</v>
      </c>
      <c r="K12" s="49">
        <f>J12*1.025</f>
        <v>11268.27111976887</v>
      </c>
      <c r="L12" s="49">
        <f>K12*1.025</f>
        <v>11549.97789776309</v>
      </c>
    </row>
    <row r="13" spans="2:12" ht="15.75" thickBot="1">
      <c r="B13" s="37" t="s">
        <v>81</v>
      </c>
      <c r="C13" s="38"/>
      <c r="D13" s="39"/>
      <c r="E13" s="38"/>
      <c r="F13" s="52"/>
      <c r="G13" s="53"/>
      <c r="H13" s="53"/>
      <c r="I13" s="53"/>
      <c r="J13" s="53"/>
      <c r="K13" s="53"/>
      <c r="L13" s="53"/>
    </row>
    <row r="14" spans="2:12" ht="15.75" thickBot="1">
      <c r="B14" s="40"/>
      <c r="C14" s="41" t="s">
        <v>16</v>
      </c>
      <c r="D14" s="56">
        <f>Grile!G15</f>
        <v>2.6501979617568403</v>
      </c>
      <c r="E14" s="43">
        <v>3300</v>
      </c>
      <c r="F14" s="55">
        <f>D14*E14</f>
        <v>8745.6532737975722</v>
      </c>
      <c r="G14" s="49">
        <f>F14</f>
        <v>8745.6532737975722</v>
      </c>
      <c r="H14" s="49">
        <f>G14*1.075</f>
        <v>9401.5772693323888</v>
      </c>
      <c r="I14" s="49">
        <f>H14*1.05</f>
        <v>9871.6561327990094</v>
      </c>
      <c r="J14" s="49">
        <f>I14*1.05</f>
        <v>10365.238939438961</v>
      </c>
      <c r="K14" s="49">
        <f>J14*1.025</f>
        <v>10624.369912924934</v>
      </c>
      <c r="L14" s="49">
        <f>K14*1.025</f>
        <v>10889.979160748057</v>
      </c>
    </row>
    <row r="15" spans="2:12" ht="15.75" thickBot="1">
      <c r="B15" s="37" t="s">
        <v>82</v>
      </c>
      <c r="C15" s="38"/>
      <c r="D15" s="39"/>
      <c r="E15" s="38"/>
      <c r="F15" s="52"/>
      <c r="G15" s="53"/>
      <c r="H15" s="53"/>
      <c r="I15" s="53"/>
      <c r="J15" s="53"/>
      <c r="K15" s="53"/>
      <c r="L15" s="53"/>
    </row>
    <row r="16" spans="2:12" ht="15.75" thickBot="1">
      <c r="B16" s="40"/>
      <c r="C16" s="41" t="s">
        <v>16</v>
      </c>
      <c r="D16" s="56">
        <f>Grile!G18</f>
        <v>2.5698889326126939</v>
      </c>
      <c r="E16" s="43">
        <v>3300</v>
      </c>
      <c r="F16" s="55">
        <f>D16*E16</f>
        <v>8480.6334776218901</v>
      </c>
      <c r="G16" s="49">
        <f>F16</f>
        <v>8480.6334776218901</v>
      </c>
      <c r="H16" s="49">
        <f>G16*1.075</f>
        <v>9116.6809884435315</v>
      </c>
      <c r="I16" s="49">
        <f>H16*1.05</f>
        <v>9572.515037865709</v>
      </c>
      <c r="J16" s="49">
        <f>I16*1.05</f>
        <v>10051.140789758994</v>
      </c>
      <c r="K16" s="49">
        <f>J16*1.025</f>
        <v>10302.419309502968</v>
      </c>
      <c r="L16" s="49">
        <f>K16*1.025</f>
        <v>10559.979792240541</v>
      </c>
    </row>
    <row r="17" spans="2:12" ht="15.75" thickBot="1">
      <c r="B17" s="94" t="s">
        <v>20</v>
      </c>
      <c r="C17" s="95"/>
      <c r="D17" s="96"/>
      <c r="E17" s="38"/>
      <c r="F17" s="52"/>
      <c r="G17" s="53"/>
      <c r="H17" s="53"/>
      <c r="I17" s="53"/>
      <c r="J17" s="53"/>
      <c r="K17" s="53"/>
      <c r="L17" s="53"/>
    </row>
    <row r="18" spans="2:12" ht="15.75" thickBot="1">
      <c r="B18" s="45" t="s">
        <v>21</v>
      </c>
      <c r="C18" s="41" t="s">
        <v>16</v>
      </c>
      <c r="D18" s="56">
        <f>Grile!G20</f>
        <v>2.5</v>
      </c>
      <c r="E18" s="43">
        <v>3300</v>
      </c>
      <c r="F18" s="55">
        <f t="shared" ref="F18:F20" si="0">D18*E18</f>
        <v>8250</v>
      </c>
      <c r="G18" s="49">
        <f t="shared" ref="G18:G20" si="1">F18</f>
        <v>8250</v>
      </c>
      <c r="H18" s="49">
        <f t="shared" ref="H18:H20" si="2">G18*1.075</f>
        <v>8868.75</v>
      </c>
      <c r="I18" s="49">
        <f t="shared" ref="I18:J20" si="3">H18*1.05</f>
        <v>9312.1875</v>
      </c>
      <c r="J18" s="49">
        <f t="shared" si="3"/>
        <v>9777.796875</v>
      </c>
      <c r="K18" s="49">
        <f t="shared" ref="K18:L20" si="4">J18*1.025</f>
        <v>10022.241796875</v>
      </c>
      <c r="L18" s="49">
        <f t="shared" si="4"/>
        <v>10272.797841796873</v>
      </c>
    </row>
    <row r="19" spans="2:12" ht="15.75" thickBot="1">
      <c r="B19" s="45" t="s">
        <v>22</v>
      </c>
      <c r="C19" s="41" t="s">
        <v>16</v>
      </c>
      <c r="D19" s="56">
        <f>Grile!G21</f>
        <v>2.4500000000000002</v>
      </c>
      <c r="E19" s="43">
        <v>3300</v>
      </c>
      <c r="F19" s="55">
        <f t="shared" si="0"/>
        <v>8085.0000000000009</v>
      </c>
      <c r="G19" s="49">
        <f t="shared" si="1"/>
        <v>8085.0000000000009</v>
      </c>
      <c r="H19" s="49">
        <f t="shared" si="2"/>
        <v>8691.375</v>
      </c>
      <c r="I19" s="49">
        <f t="shared" si="3"/>
        <v>9125.9437500000004</v>
      </c>
      <c r="J19" s="49">
        <f t="shared" si="3"/>
        <v>9582.2409375000007</v>
      </c>
      <c r="K19" s="49">
        <f t="shared" si="4"/>
        <v>9821.7969609374995</v>
      </c>
      <c r="L19" s="49">
        <f t="shared" si="4"/>
        <v>10067.341884960937</v>
      </c>
    </row>
    <row r="20" spans="2:12" ht="15.75" thickBot="1">
      <c r="B20" s="45" t="s">
        <v>23</v>
      </c>
      <c r="C20" s="41" t="s">
        <v>16</v>
      </c>
      <c r="D20" s="56">
        <f>Grile!G22</f>
        <v>2.4</v>
      </c>
      <c r="E20" s="43">
        <v>3300</v>
      </c>
      <c r="F20" s="55">
        <f t="shared" si="0"/>
        <v>7920</v>
      </c>
      <c r="G20" s="49">
        <f t="shared" si="1"/>
        <v>7920</v>
      </c>
      <c r="H20" s="49">
        <f t="shared" si="2"/>
        <v>8514</v>
      </c>
      <c r="I20" s="49">
        <f t="shared" si="3"/>
        <v>8939.7000000000007</v>
      </c>
      <c r="J20" s="49">
        <f t="shared" si="3"/>
        <v>9386.6850000000013</v>
      </c>
      <c r="K20" s="49">
        <f t="shared" si="4"/>
        <v>9621.3521250000013</v>
      </c>
      <c r="L20" s="49">
        <f t="shared" si="4"/>
        <v>9861.8859281250006</v>
      </c>
    </row>
    <row r="21" spans="2:12" ht="15.75" thickBot="1">
      <c r="B21" s="94" t="s">
        <v>24</v>
      </c>
      <c r="C21" s="95"/>
      <c r="D21" s="96"/>
      <c r="E21" s="38"/>
      <c r="F21" s="52"/>
      <c r="G21" s="53"/>
      <c r="H21" s="53"/>
      <c r="I21" s="53"/>
      <c r="J21" s="53"/>
      <c r="K21" s="53"/>
      <c r="L21" s="53"/>
    </row>
    <row r="22" spans="2:12" ht="15.75" thickBot="1">
      <c r="B22" s="45" t="s">
        <v>21</v>
      </c>
      <c r="C22" s="41" t="s">
        <v>16</v>
      </c>
      <c r="D22" s="56">
        <f>Grile!G24</f>
        <v>2.4500000000000002</v>
      </c>
      <c r="E22" s="43">
        <v>3300</v>
      </c>
      <c r="F22" s="55">
        <f t="shared" ref="F22:F25" si="5">D22*E22</f>
        <v>8085.0000000000009</v>
      </c>
      <c r="G22" s="49">
        <f t="shared" ref="G22:G25" si="6">F22</f>
        <v>8085.0000000000009</v>
      </c>
      <c r="H22" s="49">
        <f t="shared" ref="H22:H25" si="7">G22*1.075</f>
        <v>8691.375</v>
      </c>
      <c r="I22" s="49">
        <f t="shared" ref="I22:J25" si="8">H22*1.05</f>
        <v>9125.9437500000004</v>
      </c>
      <c r="J22" s="49">
        <f t="shared" si="8"/>
        <v>9582.2409375000007</v>
      </c>
      <c r="K22" s="49">
        <f t="shared" ref="K22:L25" si="9">J22*1.025</f>
        <v>9821.7969609374995</v>
      </c>
      <c r="L22" s="49">
        <f t="shared" si="9"/>
        <v>10067.341884960937</v>
      </c>
    </row>
    <row r="23" spans="2:12" ht="15.75" thickBot="1">
      <c r="B23" s="45" t="s">
        <v>22</v>
      </c>
      <c r="C23" s="41" t="s">
        <v>16</v>
      </c>
      <c r="D23" s="56">
        <f>Grile!G25</f>
        <v>2.4</v>
      </c>
      <c r="E23" s="43">
        <v>3300</v>
      </c>
      <c r="F23" s="55">
        <f t="shared" si="5"/>
        <v>7920</v>
      </c>
      <c r="G23" s="49">
        <f t="shared" si="6"/>
        <v>7920</v>
      </c>
      <c r="H23" s="49">
        <f t="shared" si="7"/>
        <v>8514</v>
      </c>
      <c r="I23" s="49">
        <f t="shared" si="8"/>
        <v>8939.7000000000007</v>
      </c>
      <c r="J23" s="49">
        <f t="shared" si="8"/>
        <v>9386.6850000000013</v>
      </c>
      <c r="K23" s="49">
        <f t="shared" si="9"/>
        <v>9621.3521250000013</v>
      </c>
      <c r="L23" s="49">
        <f t="shared" si="9"/>
        <v>9861.8859281250006</v>
      </c>
    </row>
    <row r="24" spans="2:12" ht="15.75" thickBot="1">
      <c r="B24" s="45" t="s">
        <v>23</v>
      </c>
      <c r="C24" s="41" t="s">
        <v>16</v>
      </c>
      <c r="D24" s="56">
        <f>Grile!G26</f>
        <v>2.35</v>
      </c>
      <c r="E24" s="43">
        <v>3300</v>
      </c>
      <c r="F24" s="55">
        <f t="shared" si="5"/>
        <v>7755</v>
      </c>
      <c r="G24" s="49">
        <f t="shared" si="6"/>
        <v>7755</v>
      </c>
      <c r="H24" s="49">
        <f t="shared" si="7"/>
        <v>8336.625</v>
      </c>
      <c r="I24" s="49">
        <f t="shared" si="8"/>
        <v>8753.4562500000011</v>
      </c>
      <c r="J24" s="49">
        <f t="shared" si="8"/>
        <v>9191.129062500002</v>
      </c>
      <c r="K24" s="49">
        <f t="shared" si="9"/>
        <v>9420.9072890625011</v>
      </c>
      <c r="L24" s="49">
        <f t="shared" si="9"/>
        <v>9656.4299712890625</v>
      </c>
    </row>
    <row r="25" spans="2:12" ht="15.75" thickBot="1">
      <c r="B25" s="45" t="s">
        <v>25</v>
      </c>
      <c r="C25" s="41" t="s">
        <v>16</v>
      </c>
      <c r="D25" s="56">
        <f>Grile!G27</f>
        <v>2.2000000000000002</v>
      </c>
      <c r="E25" s="43">
        <v>3300</v>
      </c>
      <c r="F25" s="55">
        <f t="shared" si="5"/>
        <v>7260.0000000000009</v>
      </c>
      <c r="G25" s="49">
        <f t="shared" si="6"/>
        <v>7260.0000000000009</v>
      </c>
      <c r="H25" s="49">
        <f t="shared" si="7"/>
        <v>7804.5000000000009</v>
      </c>
      <c r="I25" s="49">
        <f t="shared" si="8"/>
        <v>8194.7250000000022</v>
      </c>
      <c r="J25" s="49">
        <f t="shared" si="8"/>
        <v>8604.4612500000021</v>
      </c>
      <c r="K25" s="49">
        <f t="shared" si="9"/>
        <v>8819.5727812500008</v>
      </c>
      <c r="L25" s="49">
        <f t="shared" si="9"/>
        <v>9040.0621007812497</v>
      </c>
    </row>
    <row r="26" spans="2:12" ht="15.75" thickBot="1">
      <c r="B26" s="37" t="s">
        <v>26</v>
      </c>
      <c r="C26" s="38"/>
      <c r="D26" s="39"/>
      <c r="E26" s="38"/>
      <c r="F26" s="52"/>
      <c r="G26" s="53"/>
      <c r="H26" s="53"/>
      <c r="I26" s="53"/>
      <c r="J26" s="53"/>
      <c r="K26" s="53"/>
      <c r="L26" s="53"/>
    </row>
    <row r="27" spans="2:12" ht="15.75" thickBot="1">
      <c r="B27" s="45" t="s">
        <v>21</v>
      </c>
      <c r="C27" s="41" t="s">
        <v>27</v>
      </c>
      <c r="D27" s="56">
        <f>Grile!G29</f>
        <v>2.35</v>
      </c>
      <c r="E27" s="43">
        <v>3300</v>
      </c>
      <c r="F27" s="55">
        <f t="shared" ref="F27:F30" si="10">D27*E27</f>
        <v>7755</v>
      </c>
      <c r="G27" s="49">
        <f t="shared" ref="G27:G30" si="11">F27</f>
        <v>7755</v>
      </c>
      <c r="H27" s="49">
        <f t="shared" ref="H27:H30" si="12">G27*1.075</f>
        <v>8336.625</v>
      </c>
      <c r="I27" s="49">
        <f t="shared" ref="I27:J30" si="13">H27*1.05</f>
        <v>8753.4562500000011</v>
      </c>
      <c r="J27" s="49">
        <f t="shared" si="13"/>
        <v>9191.129062500002</v>
      </c>
      <c r="K27" s="49">
        <f t="shared" ref="K27:L30" si="14">J27*1.025</f>
        <v>9420.9072890625011</v>
      </c>
      <c r="L27" s="49">
        <f t="shared" si="14"/>
        <v>9656.4299712890625</v>
      </c>
    </row>
    <row r="28" spans="2:12" ht="15.75" thickBot="1">
      <c r="B28" s="45" t="s">
        <v>22</v>
      </c>
      <c r="C28" s="41" t="s">
        <v>27</v>
      </c>
      <c r="D28" s="56">
        <f>Grile!G30</f>
        <v>2.2999999999999998</v>
      </c>
      <c r="E28" s="43">
        <v>3300</v>
      </c>
      <c r="F28" s="55">
        <f t="shared" si="10"/>
        <v>7589.9999999999991</v>
      </c>
      <c r="G28" s="49">
        <f t="shared" si="11"/>
        <v>7589.9999999999991</v>
      </c>
      <c r="H28" s="49">
        <f t="shared" si="12"/>
        <v>8159.2499999999991</v>
      </c>
      <c r="I28" s="49">
        <f t="shared" si="13"/>
        <v>8567.2124999999996</v>
      </c>
      <c r="J28" s="49">
        <f t="shared" si="13"/>
        <v>8995.5731250000008</v>
      </c>
      <c r="K28" s="49">
        <f t="shared" si="14"/>
        <v>9220.4624531249992</v>
      </c>
      <c r="L28" s="49">
        <f t="shared" si="14"/>
        <v>9450.9740144531243</v>
      </c>
    </row>
    <row r="29" spans="2:12" ht="15.75" thickBot="1">
      <c r="B29" s="45" t="s">
        <v>23</v>
      </c>
      <c r="C29" s="41" t="s">
        <v>27</v>
      </c>
      <c r="D29" s="56">
        <f>Grile!G31</f>
        <v>2.25</v>
      </c>
      <c r="E29" s="43">
        <v>3300</v>
      </c>
      <c r="F29" s="55">
        <f t="shared" si="10"/>
        <v>7425</v>
      </c>
      <c r="G29" s="49">
        <f t="shared" si="11"/>
        <v>7425</v>
      </c>
      <c r="H29" s="49">
        <f t="shared" si="12"/>
        <v>7981.875</v>
      </c>
      <c r="I29" s="49">
        <f t="shared" si="13"/>
        <v>8380.96875</v>
      </c>
      <c r="J29" s="49">
        <f t="shared" si="13"/>
        <v>8800.0171874999996</v>
      </c>
      <c r="K29" s="49">
        <f t="shared" si="14"/>
        <v>9020.0176171874991</v>
      </c>
      <c r="L29" s="49">
        <f t="shared" si="14"/>
        <v>9245.5180576171861</v>
      </c>
    </row>
    <row r="30" spans="2:12" ht="15.75" thickBot="1">
      <c r="B30" s="45" t="s">
        <v>25</v>
      </c>
      <c r="C30" s="41" t="s">
        <v>27</v>
      </c>
      <c r="D30" s="56">
        <f>Grile!G32</f>
        <v>2.1</v>
      </c>
      <c r="E30" s="43">
        <v>3300</v>
      </c>
      <c r="F30" s="55">
        <f t="shared" si="10"/>
        <v>6930</v>
      </c>
      <c r="G30" s="49">
        <f t="shared" si="11"/>
        <v>6930</v>
      </c>
      <c r="H30" s="49">
        <f t="shared" si="12"/>
        <v>7449.75</v>
      </c>
      <c r="I30" s="49">
        <f t="shared" si="13"/>
        <v>7822.2375000000002</v>
      </c>
      <c r="J30" s="49">
        <f t="shared" si="13"/>
        <v>8213.3493749999998</v>
      </c>
      <c r="K30" s="49">
        <f t="shared" si="14"/>
        <v>8418.6831093749988</v>
      </c>
      <c r="L30" s="49">
        <f t="shared" si="14"/>
        <v>8629.1501871093733</v>
      </c>
    </row>
    <row r="31" spans="2:12" ht="15.75" thickBot="1">
      <c r="B31" s="37" t="s">
        <v>28</v>
      </c>
      <c r="C31" s="38"/>
      <c r="D31" s="39"/>
      <c r="E31" s="38"/>
      <c r="F31" s="52"/>
      <c r="G31" s="53"/>
      <c r="H31" s="53"/>
      <c r="I31" s="53"/>
      <c r="J31" s="53"/>
      <c r="K31" s="53"/>
      <c r="L31" s="53"/>
    </row>
    <row r="32" spans="2:12" ht="15.75" thickBot="1">
      <c r="B32" s="45" t="s">
        <v>21</v>
      </c>
      <c r="C32" s="41" t="s">
        <v>29</v>
      </c>
      <c r="D32" s="56">
        <f>Grile!G34</f>
        <v>2.25</v>
      </c>
      <c r="E32" s="43">
        <v>3300</v>
      </c>
      <c r="F32" s="55">
        <f t="shared" ref="F32:F35" si="15">D32*E32</f>
        <v>7425</v>
      </c>
      <c r="G32" s="49">
        <f t="shared" ref="G32:G35" si="16">F32</f>
        <v>7425</v>
      </c>
      <c r="H32" s="49">
        <f t="shared" ref="H32:H35" si="17">G32*1.075</f>
        <v>7981.875</v>
      </c>
      <c r="I32" s="49">
        <f t="shared" ref="I32:J35" si="18">H32*1.05</f>
        <v>8380.96875</v>
      </c>
      <c r="J32" s="49">
        <f t="shared" si="18"/>
        <v>8800.0171874999996</v>
      </c>
      <c r="K32" s="49">
        <f t="shared" ref="K32:L35" si="19">J32*1.025</f>
        <v>9020.0176171874991</v>
      </c>
      <c r="L32" s="49">
        <f t="shared" si="19"/>
        <v>9245.5180576171861</v>
      </c>
    </row>
    <row r="33" spans="2:12" ht="15.75" thickBot="1">
      <c r="B33" s="45" t="s">
        <v>22</v>
      </c>
      <c r="C33" s="41" t="s">
        <v>29</v>
      </c>
      <c r="D33" s="56">
        <f>Grile!G35</f>
        <v>2.2000000000000002</v>
      </c>
      <c r="E33" s="43">
        <v>3300</v>
      </c>
      <c r="F33" s="55">
        <f t="shared" si="15"/>
        <v>7260.0000000000009</v>
      </c>
      <c r="G33" s="49">
        <f t="shared" si="16"/>
        <v>7260.0000000000009</v>
      </c>
      <c r="H33" s="49">
        <f t="shared" si="17"/>
        <v>7804.5000000000009</v>
      </c>
      <c r="I33" s="49">
        <f t="shared" si="18"/>
        <v>8194.7250000000022</v>
      </c>
      <c r="J33" s="49">
        <f t="shared" si="18"/>
        <v>8604.4612500000021</v>
      </c>
      <c r="K33" s="49">
        <f t="shared" si="19"/>
        <v>8819.5727812500008</v>
      </c>
      <c r="L33" s="49">
        <f t="shared" si="19"/>
        <v>9040.0621007812497</v>
      </c>
    </row>
    <row r="34" spans="2:12" ht="15.75" thickBot="1">
      <c r="B34" s="45" t="s">
        <v>23</v>
      </c>
      <c r="C34" s="41" t="s">
        <v>29</v>
      </c>
      <c r="D34" s="56">
        <f>Grile!G36</f>
        <v>2.15</v>
      </c>
      <c r="E34" s="43">
        <v>3300</v>
      </c>
      <c r="F34" s="55">
        <f t="shared" si="15"/>
        <v>7095</v>
      </c>
      <c r="G34" s="49">
        <f t="shared" si="16"/>
        <v>7095</v>
      </c>
      <c r="H34" s="49">
        <f t="shared" si="17"/>
        <v>7627.125</v>
      </c>
      <c r="I34" s="49">
        <f t="shared" si="18"/>
        <v>8008.4812500000007</v>
      </c>
      <c r="J34" s="49">
        <f t="shared" si="18"/>
        <v>8408.9053125000009</v>
      </c>
      <c r="K34" s="49">
        <f t="shared" si="19"/>
        <v>8619.1279453125007</v>
      </c>
      <c r="L34" s="49">
        <f t="shared" si="19"/>
        <v>8834.6061439453133</v>
      </c>
    </row>
    <row r="35" spans="2:12" ht="15.75" thickBot="1">
      <c r="B35" s="45" t="s">
        <v>25</v>
      </c>
      <c r="C35" s="41" t="s">
        <v>29</v>
      </c>
      <c r="D35" s="56">
        <f>Grile!G37</f>
        <v>1.95</v>
      </c>
      <c r="E35" s="43">
        <v>3300</v>
      </c>
      <c r="F35" s="55">
        <f t="shared" si="15"/>
        <v>6435</v>
      </c>
      <c r="G35" s="49">
        <f t="shared" si="16"/>
        <v>6435</v>
      </c>
      <c r="H35" s="49">
        <f t="shared" si="17"/>
        <v>6917.625</v>
      </c>
      <c r="I35" s="49">
        <f t="shared" si="18"/>
        <v>7263.5062500000004</v>
      </c>
      <c r="J35" s="49">
        <f t="shared" si="18"/>
        <v>7626.6815625000008</v>
      </c>
      <c r="K35" s="49">
        <f t="shared" si="19"/>
        <v>7817.3486015625003</v>
      </c>
      <c r="L35" s="49">
        <f t="shared" si="19"/>
        <v>8012.7823166015623</v>
      </c>
    </row>
    <row r="36" spans="2:12" ht="15.75" thickBot="1">
      <c r="B36" s="85" t="s">
        <v>71</v>
      </c>
      <c r="C36" s="86"/>
      <c r="D36" s="86"/>
      <c r="E36" s="86"/>
      <c r="F36" s="86"/>
      <c r="G36" s="86"/>
      <c r="H36" s="86"/>
      <c r="I36" s="86"/>
      <c r="J36" s="86"/>
      <c r="K36" s="86"/>
      <c r="L36" s="87"/>
    </row>
    <row r="37" spans="2:12" ht="15.75" thickBot="1">
      <c r="B37" s="94" t="s">
        <v>20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2:12" ht="15.75" thickBot="1">
      <c r="B38" s="45" t="s">
        <v>31</v>
      </c>
      <c r="C38" s="41" t="s">
        <v>16</v>
      </c>
      <c r="D38" s="56">
        <f>Grile!G40</f>
        <v>2.4</v>
      </c>
      <c r="E38" s="43">
        <v>3300</v>
      </c>
      <c r="F38" s="55">
        <f t="shared" ref="F38:F40" si="20">D38*E38</f>
        <v>7920</v>
      </c>
      <c r="G38" s="49">
        <f t="shared" ref="G38:G40" si="21">F38</f>
        <v>7920</v>
      </c>
      <c r="H38" s="49">
        <f t="shared" ref="H38:H40" si="22">G38*1.075</f>
        <v>8514</v>
      </c>
      <c r="I38" s="49">
        <f t="shared" ref="I38:J40" si="23">H38*1.05</f>
        <v>8939.7000000000007</v>
      </c>
      <c r="J38" s="49">
        <f t="shared" si="23"/>
        <v>9386.6850000000013</v>
      </c>
      <c r="K38" s="49">
        <f t="shared" ref="K38:L40" si="24">J38*1.025</f>
        <v>9621.3521250000013</v>
      </c>
      <c r="L38" s="49">
        <f t="shared" si="24"/>
        <v>9861.8859281250006</v>
      </c>
    </row>
    <row r="39" spans="2:12" ht="15.75" thickBot="1">
      <c r="B39" s="45" t="s">
        <v>32</v>
      </c>
      <c r="C39" s="41" t="s">
        <v>16</v>
      </c>
      <c r="D39" s="56">
        <f>Grile!G41</f>
        <v>2.2999999999999998</v>
      </c>
      <c r="E39" s="43">
        <v>3300</v>
      </c>
      <c r="F39" s="55">
        <f t="shared" si="20"/>
        <v>7589.9999999999991</v>
      </c>
      <c r="G39" s="49">
        <f t="shared" si="21"/>
        <v>7589.9999999999991</v>
      </c>
      <c r="H39" s="49">
        <f t="shared" si="22"/>
        <v>8159.2499999999991</v>
      </c>
      <c r="I39" s="49">
        <f t="shared" si="23"/>
        <v>8567.2124999999996</v>
      </c>
      <c r="J39" s="49">
        <f t="shared" si="23"/>
        <v>8995.5731250000008</v>
      </c>
      <c r="K39" s="49">
        <f t="shared" si="24"/>
        <v>9220.4624531249992</v>
      </c>
      <c r="L39" s="49">
        <f t="shared" si="24"/>
        <v>9450.9740144531243</v>
      </c>
    </row>
    <row r="40" spans="2:12" ht="15.75" thickBot="1">
      <c r="B40" s="45" t="s">
        <v>33</v>
      </c>
      <c r="C40" s="41" t="s">
        <v>16</v>
      </c>
      <c r="D40" s="56">
        <f>Grile!G42</f>
        <v>2.2000000000000002</v>
      </c>
      <c r="E40" s="43">
        <v>3300</v>
      </c>
      <c r="F40" s="55">
        <f t="shared" si="20"/>
        <v>7260.0000000000009</v>
      </c>
      <c r="G40" s="49">
        <f t="shared" si="21"/>
        <v>7260.0000000000009</v>
      </c>
      <c r="H40" s="49">
        <f t="shared" si="22"/>
        <v>7804.5000000000009</v>
      </c>
      <c r="I40" s="49">
        <f t="shared" si="23"/>
        <v>8194.7250000000022</v>
      </c>
      <c r="J40" s="49">
        <f t="shared" si="23"/>
        <v>8604.4612500000021</v>
      </c>
      <c r="K40" s="49">
        <f t="shared" si="24"/>
        <v>8819.5727812500008</v>
      </c>
      <c r="L40" s="49">
        <f t="shared" si="24"/>
        <v>9040.0621007812497</v>
      </c>
    </row>
    <row r="41" spans="2:12" ht="15.75" thickBot="1">
      <c r="B41" s="94" t="s">
        <v>72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2:12" ht="15.75" thickBot="1">
      <c r="B42" s="45" t="s">
        <v>31</v>
      </c>
      <c r="C42" s="41" t="s">
        <v>16</v>
      </c>
      <c r="D42" s="56">
        <f>Grile!G44</f>
        <v>2.2999999999999998</v>
      </c>
      <c r="E42" s="43">
        <v>3300</v>
      </c>
      <c r="F42" s="55">
        <f t="shared" ref="F42:F45" si="25">D42*E42</f>
        <v>7589.9999999999991</v>
      </c>
      <c r="G42" s="49">
        <f t="shared" ref="G42:G45" si="26">F42</f>
        <v>7589.9999999999991</v>
      </c>
      <c r="H42" s="49">
        <f t="shared" ref="H42:H45" si="27">G42*1.075</f>
        <v>8159.2499999999991</v>
      </c>
      <c r="I42" s="49">
        <f t="shared" ref="I42:J45" si="28">H42*1.05</f>
        <v>8567.2124999999996</v>
      </c>
      <c r="J42" s="49">
        <f t="shared" si="28"/>
        <v>8995.5731250000008</v>
      </c>
      <c r="K42" s="49">
        <f t="shared" ref="K42:L45" si="29">J42*1.025</f>
        <v>9220.4624531249992</v>
      </c>
      <c r="L42" s="49">
        <f t="shared" si="29"/>
        <v>9450.9740144531243</v>
      </c>
    </row>
    <row r="43" spans="2:12" ht="15.75" thickBot="1">
      <c r="B43" s="45" t="s">
        <v>32</v>
      </c>
      <c r="C43" s="41" t="s">
        <v>16</v>
      </c>
      <c r="D43" s="56">
        <f>Grile!G45</f>
        <v>2.2000000000000002</v>
      </c>
      <c r="E43" s="43">
        <v>3300</v>
      </c>
      <c r="F43" s="55">
        <f t="shared" si="25"/>
        <v>7260.0000000000009</v>
      </c>
      <c r="G43" s="49">
        <f t="shared" si="26"/>
        <v>7260.0000000000009</v>
      </c>
      <c r="H43" s="49">
        <f t="shared" si="27"/>
        <v>7804.5000000000009</v>
      </c>
      <c r="I43" s="49">
        <f t="shared" si="28"/>
        <v>8194.7250000000022</v>
      </c>
      <c r="J43" s="49">
        <f t="shared" si="28"/>
        <v>8604.4612500000021</v>
      </c>
      <c r="K43" s="49">
        <f t="shared" si="29"/>
        <v>8819.5727812500008</v>
      </c>
      <c r="L43" s="49">
        <f t="shared" si="29"/>
        <v>9040.0621007812497</v>
      </c>
    </row>
    <row r="44" spans="2:12" ht="15.75" thickBot="1">
      <c r="B44" s="45" t="s">
        <v>33</v>
      </c>
      <c r="C44" s="41" t="s">
        <v>16</v>
      </c>
      <c r="D44" s="56">
        <f>Grile!G46</f>
        <v>2.1</v>
      </c>
      <c r="E44" s="43">
        <v>3300</v>
      </c>
      <c r="F44" s="55">
        <f t="shared" si="25"/>
        <v>6930</v>
      </c>
      <c r="G44" s="49">
        <f t="shared" si="26"/>
        <v>6930</v>
      </c>
      <c r="H44" s="49">
        <f t="shared" si="27"/>
        <v>7449.75</v>
      </c>
      <c r="I44" s="49">
        <f t="shared" si="28"/>
        <v>7822.2375000000002</v>
      </c>
      <c r="J44" s="49">
        <f t="shared" si="28"/>
        <v>8213.3493749999998</v>
      </c>
      <c r="K44" s="49">
        <f t="shared" si="29"/>
        <v>8418.6831093749988</v>
      </c>
      <c r="L44" s="49">
        <f t="shared" si="29"/>
        <v>8629.1501871093733</v>
      </c>
    </row>
    <row r="45" spans="2:12" ht="15.75" thickBot="1">
      <c r="B45" s="45" t="s">
        <v>25</v>
      </c>
      <c r="C45" s="41" t="s">
        <v>16</v>
      </c>
      <c r="D45" s="56">
        <f>Grile!G47</f>
        <v>2</v>
      </c>
      <c r="E45" s="43">
        <v>3300</v>
      </c>
      <c r="F45" s="55">
        <f t="shared" si="25"/>
        <v>6600</v>
      </c>
      <c r="G45" s="49">
        <f t="shared" si="26"/>
        <v>6600</v>
      </c>
      <c r="H45" s="49">
        <f t="shared" si="27"/>
        <v>7095</v>
      </c>
      <c r="I45" s="49">
        <f t="shared" si="28"/>
        <v>7449.75</v>
      </c>
      <c r="J45" s="49">
        <f t="shared" si="28"/>
        <v>7822.2375000000002</v>
      </c>
      <c r="K45" s="49">
        <f t="shared" si="29"/>
        <v>8017.7934374999995</v>
      </c>
      <c r="L45" s="49">
        <f t="shared" si="29"/>
        <v>8218.2382734374987</v>
      </c>
    </row>
    <row r="46" spans="2:12" ht="15.75" thickBot="1">
      <c r="B46" s="94" t="s">
        <v>83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 ht="15.75" thickBot="1">
      <c r="B47" s="45" t="s">
        <v>31</v>
      </c>
      <c r="C47" s="41" t="s">
        <v>27</v>
      </c>
      <c r="D47" s="56">
        <f>Grile!G49</f>
        <v>2.2000000000000002</v>
      </c>
      <c r="E47" s="43">
        <v>3300</v>
      </c>
      <c r="F47" s="55">
        <f t="shared" ref="F47:F50" si="30">D47*E47</f>
        <v>7260.0000000000009</v>
      </c>
      <c r="G47" s="49">
        <f t="shared" ref="G47:G50" si="31">F47</f>
        <v>7260.0000000000009</v>
      </c>
      <c r="H47" s="49">
        <f t="shared" ref="H47:H50" si="32">G47*1.075</f>
        <v>7804.5000000000009</v>
      </c>
      <c r="I47" s="49">
        <f t="shared" ref="I47:J50" si="33">H47*1.05</f>
        <v>8194.7250000000022</v>
      </c>
      <c r="J47" s="49">
        <f t="shared" si="33"/>
        <v>8604.4612500000021</v>
      </c>
      <c r="K47" s="49">
        <f t="shared" ref="K47:L50" si="34">J47*1.025</f>
        <v>8819.5727812500008</v>
      </c>
      <c r="L47" s="49">
        <f t="shared" si="34"/>
        <v>9040.0621007812497</v>
      </c>
    </row>
    <row r="48" spans="2:12" ht="15.75" thickBot="1">
      <c r="B48" s="45" t="s">
        <v>32</v>
      </c>
      <c r="C48" s="41" t="s">
        <v>27</v>
      </c>
      <c r="D48" s="56">
        <f>Grile!G50</f>
        <v>2.1</v>
      </c>
      <c r="E48" s="43">
        <v>3300</v>
      </c>
      <c r="F48" s="55">
        <f t="shared" si="30"/>
        <v>6930</v>
      </c>
      <c r="G48" s="49">
        <f t="shared" si="31"/>
        <v>6930</v>
      </c>
      <c r="H48" s="49">
        <f t="shared" si="32"/>
        <v>7449.75</v>
      </c>
      <c r="I48" s="49">
        <f t="shared" si="33"/>
        <v>7822.2375000000002</v>
      </c>
      <c r="J48" s="49">
        <f t="shared" si="33"/>
        <v>8213.3493749999998</v>
      </c>
      <c r="K48" s="49">
        <f t="shared" si="34"/>
        <v>8418.6831093749988</v>
      </c>
      <c r="L48" s="49">
        <f t="shared" si="34"/>
        <v>8629.1501871093733</v>
      </c>
    </row>
    <row r="49" spans="2:12" ht="15.75" thickBot="1">
      <c r="B49" s="45" t="s">
        <v>33</v>
      </c>
      <c r="C49" s="41" t="s">
        <v>27</v>
      </c>
      <c r="D49" s="56">
        <f>Grile!G51</f>
        <v>2</v>
      </c>
      <c r="E49" s="43">
        <v>3300</v>
      </c>
      <c r="F49" s="55">
        <f t="shared" si="30"/>
        <v>6600</v>
      </c>
      <c r="G49" s="49">
        <f t="shared" si="31"/>
        <v>6600</v>
      </c>
      <c r="H49" s="49">
        <f t="shared" si="32"/>
        <v>7095</v>
      </c>
      <c r="I49" s="49">
        <f t="shared" si="33"/>
        <v>7449.75</v>
      </c>
      <c r="J49" s="49">
        <f t="shared" si="33"/>
        <v>7822.2375000000002</v>
      </c>
      <c r="K49" s="49">
        <f t="shared" si="34"/>
        <v>8017.7934374999995</v>
      </c>
      <c r="L49" s="49">
        <f t="shared" si="34"/>
        <v>8218.2382734374987</v>
      </c>
    </row>
    <row r="50" spans="2:12" ht="15.75" thickBot="1">
      <c r="B50" s="45" t="s">
        <v>25</v>
      </c>
      <c r="C50" s="41" t="s">
        <v>27</v>
      </c>
      <c r="D50" s="56">
        <f>Grile!G52</f>
        <v>1.9</v>
      </c>
      <c r="E50" s="43">
        <v>3300</v>
      </c>
      <c r="F50" s="55">
        <f t="shared" si="30"/>
        <v>6270</v>
      </c>
      <c r="G50" s="49">
        <f t="shared" si="31"/>
        <v>6270</v>
      </c>
      <c r="H50" s="49">
        <f t="shared" si="32"/>
        <v>6740.25</v>
      </c>
      <c r="I50" s="49">
        <f t="shared" si="33"/>
        <v>7077.2625000000007</v>
      </c>
      <c r="J50" s="49">
        <f t="shared" si="33"/>
        <v>7431.1256250000015</v>
      </c>
      <c r="K50" s="49">
        <f t="shared" si="34"/>
        <v>7616.9037656250011</v>
      </c>
      <c r="L50" s="49">
        <f t="shared" si="34"/>
        <v>7807.3263597656251</v>
      </c>
    </row>
    <row r="51" spans="2:12" ht="15.75" thickBot="1">
      <c r="B51" s="94" t="s">
        <v>73</v>
      </c>
      <c r="C51" s="95"/>
      <c r="D51" s="95"/>
      <c r="E51" s="95"/>
      <c r="F51" s="95"/>
      <c r="G51" s="95"/>
      <c r="H51" s="95"/>
      <c r="I51" s="95"/>
      <c r="J51" s="95"/>
      <c r="K51" s="95"/>
      <c r="L51" s="96"/>
    </row>
    <row r="52" spans="2:12" ht="15.75" thickBot="1">
      <c r="B52" s="45" t="s">
        <v>37</v>
      </c>
      <c r="C52" s="41" t="s">
        <v>29</v>
      </c>
      <c r="D52" s="56">
        <f>Grile!G54</f>
        <v>2.1</v>
      </c>
      <c r="E52" s="43">
        <v>3300</v>
      </c>
      <c r="F52" s="55">
        <f t="shared" ref="F52:F55" si="35">D52*E52</f>
        <v>6930</v>
      </c>
      <c r="G52" s="49">
        <f t="shared" ref="G52:G55" si="36">F52</f>
        <v>6930</v>
      </c>
      <c r="H52" s="49">
        <f t="shared" ref="H52:H55" si="37">G52*1.075</f>
        <v>7449.75</v>
      </c>
      <c r="I52" s="49">
        <f t="shared" ref="I52:J55" si="38">H52*1.05</f>
        <v>7822.2375000000002</v>
      </c>
      <c r="J52" s="49">
        <f t="shared" si="38"/>
        <v>8213.3493749999998</v>
      </c>
      <c r="K52" s="49">
        <f t="shared" ref="K52:L55" si="39">J52*1.025</f>
        <v>8418.6831093749988</v>
      </c>
      <c r="L52" s="49">
        <f t="shared" si="39"/>
        <v>8629.1501871093733</v>
      </c>
    </row>
    <row r="53" spans="2:12" ht="15.75" thickBot="1">
      <c r="B53" s="45" t="s">
        <v>38</v>
      </c>
      <c r="C53" s="41" t="s">
        <v>29</v>
      </c>
      <c r="D53" s="56">
        <f>Grile!G55</f>
        <v>2</v>
      </c>
      <c r="E53" s="43">
        <v>3300</v>
      </c>
      <c r="F53" s="55">
        <f t="shared" si="35"/>
        <v>6600</v>
      </c>
      <c r="G53" s="49">
        <f t="shared" si="36"/>
        <v>6600</v>
      </c>
      <c r="H53" s="49">
        <f t="shared" si="37"/>
        <v>7095</v>
      </c>
      <c r="I53" s="49">
        <f t="shared" si="38"/>
        <v>7449.75</v>
      </c>
      <c r="J53" s="49">
        <f t="shared" si="38"/>
        <v>7822.2375000000002</v>
      </c>
      <c r="K53" s="49">
        <f t="shared" si="39"/>
        <v>8017.7934374999995</v>
      </c>
      <c r="L53" s="49">
        <f t="shared" si="39"/>
        <v>8218.2382734374987</v>
      </c>
    </row>
    <row r="54" spans="2:12" ht="15.75" thickBot="1">
      <c r="B54" s="45" t="s">
        <v>39</v>
      </c>
      <c r="C54" s="41" t="s">
        <v>29</v>
      </c>
      <c r="D54" s="56">
        <f>Grile!G56</f>
        <v>1.9</v>
      </c>
      <c r="E54" s="43">
        <v>3300</v>
      </c>
      <c r="F54" s="55">
        <f t="shared" si="35"/>
        <v>6270</v>
      </c>
      <c r="G54" s="49">
        <f t="shared" si="36"/>
        <v>6270</v>
      </c>
      <c r="H54" s="49">
        <f t="shared" si="37"/>
        <v>6740.25</v>
      </c>
      <c r="I54" s="49">
        <f t="shared" si="38"/>
        <v>7077.2625000000007</v>
      </c>
      <c r="J54" s="49">
        <f t="shared" si="38"/>
        <v>7431.1256250000015</v>
      </c>
      <c r="K54" s="49">
        <f t="shared" si="39"/>
        <v>7616.9037656250011</v>
      </c>
      <c r="L54" s="49">
        <f t="shared" si="39"/>
        <v>7807.3263597656251</v>
      </c>
    </row>
    <row r="55" spans="2:12" ht="15.75" thickBot="1">
      <c r="B55" s="45" t="s">
        <v>25</v>
      </c>
      <c r="C55" s="41" t="s">
        <v>29</v>
      </c>
      <c r="D55" s="56">
        <f>Grile!G57</f>
        <v>1.8</v>
      </c>
      <c r="E55" s="43">
        <v>3300</v>
      </c>
      <c r="F55" s="55">
        <f t="shared" si="35"/>
        <v>5940</v>
      </c>
      <c r="G55" s="49">
        <f t="shared" si="36"/>
        <v>5940</v>
      </c>
      <c r="H55" s="49">
        <f t="shared" si="37"/>
        <v>6385.5</v>
      </c>
      <c r="I55" s="49">
        <f t="shared" si="38"/>
        <v>6704.7750000000005</v>
      </c>
      <c r="J55" s="49">
        <f t="shared" si="38"/>
        <v>7040.013750000001</v>
      </c>
      <c r="K55" s="49">
        <f t="shared" si="39"/>
        <v>7216.01409375</v>
      </c>
      <c r="L55" s="49">
        <f t="shared" si="39"/>
        <v>7396.4144460937496</v>
      </c>
    </row>
    <row r="56" spans="2:12" ht="15.75" thickBot="1">
      <c r="B56" s="88" t="s">
        <v>40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</row>
    <row r="57" spans="2:12" ht="15.75" thickBot="1">
      <c r="B57" s="46" t="s">
        <v>38</v>
      </c>
      <c r="C57" s="47" t="s">
        <v>41</v>
      </c>
      <c r="D57" s="56">
        <f>Grile!G59</f>
        <v>1.8</v>
      </c>
      <c r="E57" s="43">
        <v>3300</v>
      </c>
      <c r="F57" s="55">
        <f t="shared" ref="F57:F58" si="40">D57*E57</f>
        <v>5940</v>
      </c>
      <c r="G57" s="49">
        <f t="shared" ref="G57:G58" si="41">F57</f>
        <v>5940</v>
      </c>
      <c r="H57" s="49">
        <f t="shared" ref="H57:H58" si="42">G57*1.075</f>
        <v>6385.5</v>
      </c>
      <c r="I57" s="49">
        <f t="shared" ref="I57:J58" si="43">H57*1.05</f>
        <v>6704.7750000000005</v>
      </c>
      <c r="J57" s="49">
        <f t="shared" si="43"/>
        <v>7040.013750000001</v>
      </c>
      <c r="K57" s="49">
        <f t="shared" ref="K57:L58" si="44">J57*1.025</f>
        <v>7216.01409375</v>
      </c>
      <c r="L57" s="49">
        <f t="shared" si="44"/>
        <v>7396.4144460937496</v>
      </c>
    </row>
    <row r="58" spans="2:12" ht="15.75" thickBot="1">
      <c r="B58" s="46" t="s">
        <v>39</v>
      </c>
      <c r="C58" s="47" t="s">
        <v>41</v>
      </c>
      <c r="D58" s="56">
        <f>Grile!G60</f>
        <v>1.7</v>
      </c>
      <c r="E58" s="43">
        <v>3300</v>
      </c>
      <c r="F58" s="55">
        <f t="shared" si="40"/>
        <v>5610</v>
      </c>
      <c r="G58" s="49">
        <f t="shared" si="41"/>
        <v>5610</v>
      </c>
      <c r="H58" s="49">
        <f t="shared" si="42"/>
        <v>6030.75</v>
      </c>
      <c r="I58" s="49">
        <f t="shared" si="43"/>
        <v>6332.2875000000004</v>
      </c>
      <c r="J58" s="49">
        <f t="shared" si="43"/>
        <v>6648.9018750000005</v>
      </c>
      <c r="K58" s="49">
        <f t="shared" si="44"/>
        <v>6815.1244218749998</v>
      </c>
      <c r="L58" s="49">
        <f t="shared" si="44"/>
        <v>6985.5025324218741</v>
      </c>
    </row>
    <row r="59" spans="2:12" ht="15.75" thickBot="1">
      <c r="B59" s="91" t="s">
        <v>42</v>
      </c>
      <c r="C59" s="92"/>
      <c r="D59" s="92"/>
      <c r="E59" s="92"/>
      <c r="F59" s="92"/>
      <c r="G59" s="92"/>
      <c r="H59" s="92"/>
      <c r="I59" s="92"/>
      <c r="J59" s="92"/>
      <c r="K59" s="92"/>
      <c r="L59" s="93"/>
    </row>
    <row r="60" spans="2:12" ht="15.75" thickBot="1">
      <c r="B60" s="45" t="s">
        <v>43</v>
      </c>
      <c r="C60" s="41" t="s">
        <v>41</v>
      </c>
      <c r="D60" s="56">
        <f>Grile!G62</f>
        <v>1.8</v>
      </c>
      <c r="E60" s="43">
        <v>3300</v>
      </c>
      <c r="F60" s="55">
        <f t="shared" ref="F60:F63" si="45">D60*E60</f>
        <v>5940</v>
      </c>
      <c r="G60" s="49">
        <f t="shared" ref="G60:G63" si="46">F60</f>
        <v>5940</v>
      </c>
      <c r="H60" s="49">
        <f t="shared" ref="H60:H63" si="47">G60*1.075</f>
        <v>6385.5</v>
      </c>
      <c r="I60" s="49">
        <f t="shared" ref="I60:J63" si="48">H60*1.05</f>
        <v>6704.7750000000005</v>
      </c>
      <c r="J60" s="49">
        <f t="shared" si="48"/>
        <v>7040.013750000001</v>
      </c>
      <c r="K60" s="49">
        <f t="shared" ref="K60:L63" si="49">J60*1.025</f>
        <v>7216.01409375</v>
      </c>
      <c r="L60" s="49">
        <f t="shared" si="49"/>
        <v>7396.4144460937496</v>
      </c>
    </row>
    <row r="61" spans="2:12" ht="15.75" thickBot="1">
      <c r="B61" s="45" t="s">
        <v>44</v>
      </c>
      <c r="C61" s="41" t="s">
        <v>41</v>
      </c>
      <c r="D61" s="56">
        <f>Grile!G63</f>
        <v>1.7</v>
      </c>
      <c r="E61" s="43">
        <v>3300</v>
      </c>
      <c r="F61" s="55">
        <f t="shared" si="45"/>
        <v>5610</v>
      </c>
      <c r="G61" s="49">
        <f t="shared" si="46"/>
        <v>5610</v>
      </c>
      <c r="H61" s="49">
        <f t="shared" si="47"/>
        <v>6030.75</v>
      </c>
      <c r="I61" s="49">
        <f t="shared" si="48"/>
        <v>6332.2875000000004</v>
      </c>
      <c r="J61" s="49">
        <f t="shared" si="48"/>
        <v>6648.9018750000005</v>
      </c>
      <c r="K61" s="49">
        <f t="shared" si="49"/>
        <v>6815.1244218749998</v>
      </c>
      <c r="L61" s="49">
        <f t="shared" si="49"/>
        <v>6985.5025324218741</v>
      </c>
    </row>
    <row r="62" spans="2:12" ht="15.75" thickBot="1">
      <c r="B62" s="45" t="s">
        <v>45</v>
      </c>
      <c r="C62" s="41" t="s">
        <v>41</v>
      </c>
      <c r="D62" s="56">
        <f>Grile!G64</f>
        <v>1.6</v>
      </c>
      <c r="E62" s="43">
        <v>3300</v>
      </c>
      <c r="F62" s="55">
        <f t="shared" si="45"/>
        <v>5280</v>
      </c>
      <c r="G62" s="49">
        <f t="shared" si="46"/>
        <v>5280</v>
      </c>
      <c r="H62" s="49">
        <f t="shared" si="47"/>
        <v>5676</v>
      </c>
      <c r="I62" s="49">
        <f t="shared" si="48"/>
        <v>5959.8</v>
      </c>
      <c r="J62" s="49">
        <f t="shared" si="48"/>
        <v>6257.7900000000009</v>
      </c>
      <c r="K62" s="49">
        <f t="shared" si="49"/>
        <v>6414.2347500000005</v>
      </c>
      <c r="L62" s="49">
        <f t="shared" si="49"/>
        <v>6574.5906187499995</v>
      </c>
    </row>
    <row r="63" spans="2:12" ht="15.75" thickBot="1">
      <c r="B63" s="45" t="s">
        <v>46</v>
      </c>
      <c r="C63" s="41" t="s">
        <v>41</v>
      </c>
      <c r="D63" s="56">
        <f>Grile!G65</f>
        <v>1.5</v>
      </c>
      <c r="E63" s="43">
        <v>3300</v>
      </c>
      <c r="F63" s="55">
        <f t="shared" si="45"/>
        <v>4950</v>
      </c>
      <c r="G63" s="49">
        <f t="shared" si="46"/>
        <v>4950</v>
      </c>
      <c r="H63" s="49">
        <f t="shared" si="47"/>
        <v>5321.25</v>
      </c>
      <c r="I63" s="49">
        <f t="shared" si="48"/>
        <v>5587.3125</v>
      </c>
      <c r="J63" s="49">
        <f t="shared" si="48"/>
        <v>5866.6781250000004</v>
      </c>
      <c r="K63" s="49">
        <f t="shared" si="49"/>
        <v>6013.3450781249994</v>
      </c>
      <c r="L63" s="49">
        <f t="shared" si="49"/>
        <v>6163.678705078124</v>
      </c>
    </row>
    <row r="64" spans="2:12" ht="15.75" thickBot="1">
      <c r="B64" s="94" t="s">
        <v>47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2:12" ht="15.75" thickBot="1">
      <c r="B65" s="45" t="s">
        <v>48</v>
      </c>
      <c r="C65" s="41" t="s">
        <v>41</v>
      </c>
      <c r="D65" s="56">
        <f>Grile!G67</f>
        <v>1.2</v>
      </c>
      <c r="E65" s="43">
        <v>3300</v>
      </c>
      <c r="F65" s="55">
        <f t="shared" ref="F65:F66" si="50">D65*E65</f>
        <v>3960</v>
      </c>
      <c r="G65" s="49">
        <f t="shared" ref="G65:G66" si="51">F65</f>
        <v>3960</v>
      </c>
      <c r="H65" s="49">
        <f t="shared" ref="H65:H66" si="52">G65*1.075</f>
        <v>4257</v>
      </c>
      <c r="I65" s="49">
        <f t="shared" ref="I65:J66" si="53">H65*1.05</f>
        <v>4469.8500000000004</v>
      </c>
      <c r="J65" s="49">
        <f t="shared" si="53"/>
        <v>4693.3425000000007</v>
      </c>
      <c r="K65" s="49">
        <f t="shared" ref="K65:L66" si="54">J65*1.025</f>
        <v>4810.6760625000006</v>
      </c>
      <c r="L65" s="49">
        <f t="shared" si="54"/>
        <v>4930.9429640625003</v>
      </c>
    </row>
    <row r="66" spans="2:12" ht="15.75" thickBot="1">
      <c r="B66" s="45" t="s">
        <v>49</v>
      </c>
      <c r="C66" s="41" t="s">
        <v>41</v>
      </c>
      <c r="D66" s="56">
        <f>Grile!G68</f>
        <v>1</v>
      </c>
      <c r="E66" s="43">
        <v>3300</v>
      </c>
      <c r="F66" s="55">
        <f t="shared" si="50"/>
        <v>3300</v>
      </c>
      <c r="G66" s="49">
        <f t="shared" si="51"/>
        <v>3300</v>
      </c>
      <c r="H66" s="49">
        <f t="shared" si="52"/>
        <v>3547.5</v>
      </c>
      <c r="I66" s="49">
        <f t="shared" si="53"/>
        <v>3724.875</v>
      </c>
      <c r="J66" s="49">
        <f t="shared" si="53"/>
        <v>3911.1187500000001</v>
      </c>
      <c r="K66" s="49">
        <f t="shared" si="54"/>
        <v>4008.8967187499998</v>
      </c>
      <c r="L66" s="49">
        <f t="shared" si="54"/>
        <v>4109.1191367187494</v>
      </c>
    </row>
  </sheetData>
  <mergeCells count="15">
    <mergeCell ref="B56:L56"/>
    <mergeCell ref="B59:L59"/>
    <mergeCell ref="B64:L64"/>
    <mergeCell ref="B21:D21"/>
    <mergeCell ref="B36:L36"/>
    <mergeCell ref="B37:L37"/>
    <mergeCell ref="B41:L41"/>
    <mergeCell ref="B46:L46"/>
    <mergeCell ref="B51:L51"/>
    <mergeCell ref="B17:D17"/>
    <mergeCell ref="B2:D3"/>
    <mergeCell ref="E2:L2"/>
    <mergeCell ref="E3:F3"/>
    <mergeCell ref="G3:L3"/>
    <mergeCell ref="B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66"/>
  <sheetViews>
    <sheetView topLeftCell="A4" workbookViewId="0">
      <selection activeCell="D13" sqref="D13"/>
    </sheetView>
  </sheetViews>
  <sheetFormatPr defaultRowHeight="15"/>
  <cols>
    <col min="6" max="6" width="8.7109375" style="54"/>
    <col min="7" max="12" width="8.7109375" style="42"/>
  </cols>
  <sheetData>
    <row r="1" spans="2:12" ht="15.75" thickBot="1"/>
    <row r="2" spans="2:12" ht="15.75" thickBot="1">
      <c r="B2" s="77" t="s">
        <v>80</v>
      </c>
      <c r="C2" s="77"/>
      <c r="D2" s="78"/>
      <c r="E2" s="79" t="s">
        <v>55</v>
      </c>
      <c r="F2" s="80"/>
      <c r="G2" s="80"/>
      <c r="H2" s="80"/>
      <c r="I2" s="80"/>
      <c r="J2" s="80"/>
      <c r="K2" s="80"/>
      <c r="L2" s="81"/>
    </row>
    <row r="3" spans="2:12" ht="24.6" customHeight="1" thickBot="1">
      <c r="B3" s="77"/>
      <c r="C3" s="77"/>
      <c r="D3" s="78"/>
      <c r="E3" s="79" t="s">
        <v>56</v>
      </c>
      <c r="F3" s="81"/>
      <c r="G3" s="82" t="s">
        <v>57</v>
      </c>
      <c r="H3" s="83"/>
      <c r="I3" s="83"/>
      <c r="J3" s="83"/>
      <c r="K3" s="83"/>
      <c r="L3" s="84"/>
    </row>
    <row r="4" spans="2:12" ht="15.75" thickBot="1">
      <c r="B4" s="30"/>
      <c r="C4" s="31"/>
      <c r="D4" s="32"/>
      <c r="E4" s="33">
        <v>3300</v>
      </c>
      <c r="F4" s="50"/>
      <c r="G4" s="43">
        <v>0</v>
      </c>
      <c r="H4" s="43">
        <v>1</v>
      </c>
      <c r="I4" s="43">
        <v>2</v>
      </c>
      <c r="J4" s="43">
        <v>3</v>
      </c>
      <c r="K4" s="43">
        <v>4</v>
      </c>
      <c r="L4" s="43">
        <v>5</v>
      </c>
    </row>
    <row r="5" spans="2:12" ht="38.450000000000003" customHeight="1" thickBot="1">
      <c r="B5" s="34" t="s">
        <v>58</v>
      </c>
      <c r="C5" s="35" t="s">
        <v>7</v>
      </c>
      <c r="D5" s="35" t="s">
        <v>59</v>
      </c>
      <c r="E5" s="36" t="s">
        <v>60</v>
      </c>
      <c r="F5" s="51" t="s">
        <v>61</v>
      </c>
      <c r="G5" s="51" t="s">
        <v>62</v>
      </c>
      <c r="H5" s="51" t="s">
        <v>63</v>
      </c>
      <c r="I5" s="51" t="s">
        <v>64</v>
      </c>
      <c r="J5" s="51" t="s">
        <v>65</v>
      </c>
      <c r="K5" s="51" t="s">
        <v>66</v>
      </c>
      <c r="L5" s="51" t="s">
        <v>67</v>
      </c>
    </row>
    <row r="6" spans="2:12" ht="15.75" thickBot="1">
      <c r="B6" s="37" t="s">
        <v>10</v>
      </c>
      <c r="C6" s="38"/>
      <c r="D6" s="39"/>
      <c r="E6" s="38"/>
      <c r="F6" s="52"/>
      <c r="G6" s="53"/>
      <c r="H6" s="53"/>
      <c r="I6" s="53"/>
      <c r="J6" s="53"/>
      <c r="K6" s="53"/>
      <c r="L6" s="53"/>
    </row>
    <row r="7" spans="2:12" ht="15.75" thickBot="1">
      <c r="B7" s="40" t="s">
        <v>68</v>
      </c>
      <c r="C7" s="41"/>
      <c r="D7" s="56">
        <f>Grile!E6</f>
        <v>5</v>
      </c>
      <c r="E7" s="43">
        <v>3300</v>
      </c>
      <c r="F7" s="55">
        <f>D7*E7</f>
        <v>16500</v>
      </c>
      <c r="G7" s="48"/>
      <c r="H7" s="48"/>
      <c r="I7" s="48"/>
      <c r="J7" s="48"/>
      <c r="K7" s="48"/>
      <c r="L7" s="48"/>
    </row>
    <row r="8" spans="2:12" ht="15.75" thickBot="1">
      <c r="B8" s="37" t="s">
        <v>12</v>
      </c>
      <c r="C8" s="38"/>
      <c r="D8" s="39"/>
      <c r="E8" s="39"/>
      <c r="F8" s="52"/>
      <c r="G8" s="53"/>
      <c r="H8" s="53"/>
      <c r="I8" s="53"/>
      <c r="J8" s="53"/>
      <c r="K8" s="53"/>
      <c r="L8" s="53"/>
    </row>
    <row r="9" spans="2:12" ht="15.75" thickBot="1">
      <c r="B9" s="40" t="s">
        <v>68</v>
      </c>
      <c r="C9" s="41"/>
      <c r="D9" s="56">
        <f>Grile!E8</f>
        <v>4</v>
      </c>
      <c r="E9" s="43">
        <v>3300</v>
      </c>
      <c r="F9" s="44">
        <f>D9*E9</f>
        <v>13200</v>
      </c>
      <c r="G9" s="48"/>
      <c r="H9" s="48"/>
      <c r="I9" s="48"/>
      <c r="J9" s="48"/>
      <c r="K9" s="48"/>
      <c r="L9" s="48"/>
    </row>
    <row r="10" spans="2:12" ht="15.75" thickBot="1">
      <c r="B10" s="85" t="s">
        <v>69</v>
      </c>
      <c r="C10" s="86"/>
      <c r="D10" s="86"/>
      <c r="E10" s="86"/>
      <c r="F10" s="86"/>
      <c r="G10" s="86"/>
      <c r="H10" s="86"/>
      <c r="I10" s="86"/>
      <c r="J10" s="86"/>
      <c r="K10" s="86"/>
      <c r="L10" s="87"/>
    </row>
    <row r="11" spans="2:12" ht="15.75" thickBot="1">
      <c r="B11" s="37" t="s">
        <v>70</v>
      </c>
      <c r="C11" s="38"/>
      <c r="D11" s="39"/>
      <c r="E11" s="38"/>
      <c r="F11" s="52"/>
      <c r="G11" s="53"/>
      <c r="H11" s="53"/>
      <c r="I11" s="53"/>
      <c r="J11" s="53"/>
      <c r="K11" s="53"/>
      <c r="L11" s="53"/>
    </row>
    <row r="12" spans="2:12" ht="15.75" thickBot="1">
      <c r="B12" s="40"/>
      <c r="C12" s="41" t="s">
        <v>16</v>
      </c>
      <c r="D12" s="56">
        <f>Grile!E12</f>
        <v>3.2123611657658668</v>
      </c>
      <c r="E12" s="43">
        <v>3300</v>
      </c>
      <c r="F12" s="55">
        <f>D12*E12</f>
        <v>10600.79184702736</v>
      </c>
      <c r="G12" s="49">
        <f>F12</f>
        <v>10600.79184702736</v>
      </c>
      <c r="H12" s="49">
        <f>G12*1.075</f>
        <v>11395.851235554412</v>
      </c>
      <c r="I12" s="49">
        <f>H12*1.05</f>
        <v>11965.643797332134</v>
      </c>
      <c r="J12" s="49">
        <f>I12*1.05</f>
        <v>12563.925987198741</v>
      </c>
      <c r="K12" s="49">
        <f>J12*1.025</f>
        <v>12878.024136878708</v>
      </c>
      <c r="L12" s="49">
        <f>K12*1.025</f>
        <v>13199.974740300675</v>
      </c>
    </row>
    <row r="13" spans="2:12" ht="15.75" thickBot="1">
      <c r="B13" s="37" t="s">
        <v>81</v>
      </c>
      <c r="C13" s="38"/>
      <c r="D13" s="39"/>
      <c r="E13" s="38"/>
      <c r="F13" s="52"/>
      <c r="G13" s="53"/>
      <c r="H13" s="53"/>
      <c r="I13" s="53"/>
      <c r="J13" s="53"/>
      <c r="K13" s="53"/>
      <c r="L13" s="53"/>
    </row>
    <row r="14" spans="2:12" ht="15.75" thickBot="1">
      <c r="B14" s="40"/>
      <c r="C14" s="41" t="s">
        <v>16</v>
      </c>
      <c r="D14" s="56">
        <f>Grile!E15</f>
        <v>3.0115885929055004</v>
      </c>
      <c r="E14" s="43">
        <v>3300</v>
      </c>
      <c r="F14" s="55">
        <f>D14*E14</f>
        <v>9938.2423565881509</v>
      </c>
      <c r="G14" s="49">
        <f>F14</f>
        <v>9938.2423565881509</v>
      </c>
      <c r="H14" s="49">
        <f>G14*1.075</f>
        <v>10683.610533332261</v>
      </c>
      <c r="I14" s="49">
        <f>H14*1.05</f>
        <v>11217.791059998875</v>
      </c>
      <c r="J14" s="49">
        <f>I14*1.05</f>
        <v>11778.68061299882</v>
      </c>
      <c r="K14" s="49">
        <f>J14*1.025</f>
        <v>12073.14762832379</v>
      </c>
      <c r="L14" s="49">
        <f>K14*1.025</f>
        <v>12374.976319031883</v>
      </c>
    </row>
    <row r="15" spans="2:12" ht="15.75" thickBot="1">
      <c r="B15" s="37" t="s">
        <v>82</v>
      </c>
      <c r="C15" s="38"/>
      <c r="D15" s="39"/>
      <c r="E15" s="38"/>
      <c r="F15" s="52"/>
      <c r="G15" s="53"/>
      <c r="H15" s="53"/>
      <c r="I15" s="53"/>
      <c r="J15" s="53"/>
      <c r="K15" s="53"/>
      <c r="L15" s="53"/>
    </row>
    <row r="16" spans="2:12" ht="15.75" thickBot="1">
      <c r="B16" s="40"/>
      <c r="C16" s="41" t="s">
        <v>16</v>
      </c>
      <c r="D16" s="56">
        <f>Grile!E18</f>
        <v>2.8108160200451335</v>
      </c>
      <c r="E16" s="43">
        <v>3300</v>
      </c>
      <c r="F16" s="55">
        <f>D16*E16</f>
        <v>9275.6928661489401</v>
      </c>
      <c r="G16" s="49">
        <f>F16</f>
        <v>9275.6928661489401</v>
      </c>
      <c r="H16" s="49">
        <f>G16*1.075</f>
        <v>9971.3698311101107</v>
      </c>
      <c r="I16" s="49">
        <f>H16*1.05</f>
        <v>10469.938322665617</v>
      </c>
      <c r="J16" s="49">
        <f>I16*1.05</f>
        <v>10993.435238798898</v>
      </c>
      <c r="K16" s="49">
        <f>J16*1.025</f>
        <v>11268.27111976887</v>
      </c>
      <c r="L16" s="49">
        <f>K16*1.025</f>
        <v>11549.97789776309</v>
      </c>
    </row>
    <row r="17" spans="2:12" ht="15.75" thickBot="1">
      <c r="B17" s="94" t="s">
        <v>20</v>
      </c>
      <c r="C17" s="95"/>
      <c r="D17" s="96"/>
      <c r="E17" s="38"/>
      <c r="F17" s="52"/>
      <c r="G17" s="53"/>
      <c r="H17" s="53"/>
      <c r="I17" s="53"/>
      <c r="J17" s="53"/>
      <c r="K17" s="53"/>
      <c r="L17" s="53"/>
    </row>
    <row r="18" spans="2:12" ht="15.75" thickBot="1">
      <c r="B18" s="45" t="s">
        <v>21</v>
      </c>
      <c r="C18" s="41" t="s">
        <v>16</v>
      </c>
      <c r="D18" s="56">
        <f>Grile!E20</f>
        <v>2.8</v>
      </c>
      <c r="E18" s="43">
        <v>3300</v>
      </c>
      <c r="F18" s="55">
        <f t="shared" ref="F18:F20" si="0">D18*E18</f>
        <v>9240</v>
      </c>
      <c r="G18" s="49">
        <f t="shared" ref="G18:G20" si="1">F18</f>
        <v>9240</v>
      </c>
      <c r="H18" s="49">
        <f t="shared" ref="H18:H20" si="2">G18*1.075</f>
        <v>9933</v>
      </c>
      <c r="I18" s="49">
        <f t="shared" ref="I18:J20" si="3">H18*1.05</f>
        <v>10429.65</v>
      </c>
      <c r="J18" s="49">
        <f t="shared" si="3"/>
        <v>10951.1325</v>
      </c>
      <c r="K18" s="49">
        <f t="shared" ref="K18:L20" si="4">J18*1.025</f>
        <v>11224.910812499998</v>
      </c>
      <c r="L18" s="49">
        <f t="shared" si="4"/>
        <v>11505.533582812497</v>
      </c>
    </row>
    <row r="19" spans="2:12" ht="15.75" thickBot="1">
      <c r="B19" s="45" t="s">
        <v>22</v>
      </c>
      <c r="C19" s="41" t="s">
        <v>16</v>
      </c>
      <c r="D19" s="56">
        <f>Grile!E21</f>
        <v>2.75</v>
      </c>
      <c r="E19" s="43">
        <v>3300</v>
      </c>
      <c r="F19" s="55">
        <f t="shared" si="0"/>
        <v>9075</v>
      </c>
      <c r="G19" s="49">
        <f t="shared" si="1"/>
        <v>9075</v>
      </c>
      <c r="H19" s="49">
        <f t="shared" si="2"/>
        <v>9755.625</v>
      </c>
      <c r="I19" s="49">
        <f t="shared" si="3"/>
        <v>10243.40625</v>
      </c>
      <c r="J19" s="49">
        <f t="shared" si="3"/>
        <v>10755.5765625</v>
      </c>
      <c r="K19" s="49">
        <f t="shared" si="4"/>
        <v>11024.4659765625</v>
      </c>
      <c r="L19" s="49">
        <f t="shared" si="4"/>
        <v>11300.077625976563</v>
      </c>
    </row>
    <row r="20" spans="2:12" ht="15.75" thickBot="1">
      <c r="B20" s="45" t="s">
        <v>23</v>
      </c>
      <c r="C20" s="41" t="s">
        <v>16</v>
      </c>
      <c r="D20" s="56">
        <f>Grile!E22</f>
        <v>2.7</v>
      </c>
      <c r="E20" s="43">
        <v>3300</v>
      </c>
      <c r="F20" s="55">
        <f t="shared" si="0"/>
        <v>8910</v>
      </c>
      <c r="G20" s="49">
        <f t="shared" si="1"/>
        <v>8910</v>
      </c>
      <c r="H20" s="49">
        <f t="shared" si="2"/>
        <v>9578.25</v>
      </c>
      <c r="I20" s="49">
        <f t="shared" si="3"/>
        <v>10057.1625</v>
      </c>
      <c r="J20" s="49">
        <f t="shared" si="3"/>
        <v>10560.020625000001</v>
      </c>
      <c r="K20" s="49">
        <f t="shared" si="4"/>
        <v>10824.021140625</v>
      </c>
      <c r="L20" s="49">
        <f t="shared" si="4"/>
        <v>11094.621669140624</v>
      </c>
    </row>
    <row r="21" spans="2:12" ht="15.75" thickBot="1">
      <c r="B21" s="94" t="s">
        <v>24</v>
      </c>
      <c r="C21" s="95"/>
      <c r="D21" s="96"/>
      <c r="E21" s="38"/>
      <c r="F21" s="52"/>
      <c r="G21" s="53"/>
      <c r="H21" s="53"/>
      <c r="I21" s="53"/>
      <c r="J21" s="53"/>
      <c r="K21" s="53"/>
      <c r="L21" s="53"/>
    </row>
    <row r="22" spans="2:12" ht="15.75" thickBot="1">
      <c r="B22" s="45" t="s">
        <v>21</v>
      </c>
      <c r="C22" s="41" t="s">
        <v>16</v>
      </c>
      <c r="D22" s="56">
        <f>Grile!E24</f>
        <v>2.7</v>
      </c>
      <c r="E22" s="43">
        <v>3300</v>
      </c>
      <c r="F22" s="55">
        <f t="shared" ref="F22:F25" si="5">D22*E22</f>
        <v>8910</v>
      </c>
      <c r="G22" s="49">
        <f t="shared" ref="G22:G25" si="6">F22</f>
        <v>8910</v>
      </c>
      <c r="H22" s="49">
        <f t="shared" ref="H22:H25" si="7">G22*1.075</f>
        <v>9578.25</v>
      </c>
      <c r="I22" s="49">
        <f t="shared" ref="I22:J25" si="8">H22*1.05</f>
        <v>10057.1625</v>
      </c>
      <c r="J22" s="49">
        <f t="shared" si="8"/>
        <v>10560.020625000001</v>
      </c>
      <c r="K22" s="49">
        <f t="shared" ref="K22:L25" si="9">J22*1.025</f>
        <v>10824.021140625</v>
      </c>
      <c r="L22" s="49">
        <f t="shared" si="9"/>
        <v>11094.621669140624</v>
      </c>
    </row>
    <row r="23" spans="2:12" ht="15.75" thickBot="1">
      <c r="B23" s="45" t="s">
        <v>22</v>
      </c>
      <c r="C23" s="41" t="s">
        <v>16</v>
      </c>
      <c r="D23" s="56">
        <f>Grile!E25</f>
        <v>2.6</v>
      </c>
      <c r="E23" s="43">
        <v>3300</v>
      </c>
      <c r="F23" s="55">
        <f t="shared" si="5"/>
        <v>8580</v>
      </c>
      <c r="G23" s="49">
        <f t="shared" si="6"/>
        <v>8580</v>
      </c>
      <c r="H23" s="49">
        <f t="shared" si="7"/>
        <v>9223.5</v>
      </c>
      <c r="I23" s="49">
        <f t="shared" si="8"/>
        <v>9684.6750000000011</v>
      </c>
      <c r="J23" s="49">
        <f t="shared" si="8"/>
        <v>10168.908750000002</v>
      </c>
      <c r="K23" s="49">
        <f t="shared" si="9"/>
        <v>10423.131468750002</v>
      </c>
      <c r="L23" s="49">
        <f t="shared" si="9"/>
        <v>10683.709755468752</v>
      </c>
    </row>
    <row r="24" spans="2:12" ht="15.75" thickBot="1">
      <c r="B24" s="45" t="s">
        <v>23</v>
      </c>
      <c r="C24" s="41" t="s">
        <v>16</v>
      </c>
      <c r="D24" s="56">
        <f>Grile!E26</f>
        <v>2.5</v>
      </c>
      <c r="E24" s="43">
        <v>3300</v>
      </c>
      <c r="F24" s="55">
        <f t="shared" si="5"/>
        <v>8250</v>
      </c>
      <c r="G24" s="49">
        <f t="shared" si="6"/>
        <v>8250</v>
      </c>
      <c r="H24" s="49">
        <f t="shared" si="7"/>
        <v>8868.75</v>
      </c>
      <c r="I24" s="49">
        <f t="shared" si="8"/>
        <v>9312.1875</v>
      </c>
      <c r="J24" s="49">
        <f t="shared" si="8"/>
        <v>9777.796875</v>
      </c>
      <c r="K24" s="49">
        <f t="shared" si="9"/>
        <v>10022.241796875</v>
      </c>
      <c r="L24" s="49">
        <f t="shared" si="9"/>
        <v>10272.797841796873</v>
      </c>
    </row>
    <row r="25" spans="2:12" ht="15.75" thickBot="1">
      <c r="B25" s="45" t="s">
        <v>25</v>
      </c>
      <c r="C25" s="41" t="s">
        <v>16</v>
      </c>
      <c r="D25" s="56">
        <f>Grile!E27</f>
        <v>2.2999999999999998</v>
      </c>
      <c r="E25" s="43">
        <v>3300</v>
      </c>
      <c r="F25" s="55">
        <f t="shared" si="5"/>
        <v>7589.9999999999991</v>
      </c>
      <c r="G25" s="49">
        <f t="shared" si="6"/>
        <v>7589.9999999999991</v>
      </c>
      <c r="H25" s="49">
        <f t="shared" si="7"/>
        <v>8159.2499999999991</v>
      </c>
      <c r="I25" s="49">
        <f t="shared" si="8"/>
        <v>8567.2124999999996</v>
      </c>
      <c r="J25" s="49">
        <f t="shared" si="8"/>
        <v>8995.5731250000008</v>
      </c>
      <c r="K25" s="49">
        <f t="shared" si="9"/>
        <v>9220.4624531249992</v>
      </c>
      <c r="L25" s="49">
        <f t="shared" si="9"/>
        <v>9450.9740144531243</v>
      </c>
    </row>
    <row r="26" spans="2:12" ht="15.75" thickBot="1">
      <c r="B26" s="37" t="s">
        <v>26</v>
      </c>
      <c r="C26" s="38"/>
      <c r="D26" s="39"/>
      <c r="E26" s="38"/>
      <c r="F26" s="52"/>
      <c r="G26" s="53"/>
      <c r="H26" s="53"/>
      <c r="I26" s="53"/>
      <c r="J26" s="53"/>
      <c r="K26" s="53"/>
      <c r="L26" s="53"/>
    </row>
    <row r="27" spans="2:12" ht="15.75" thickBot="1">
      <c r="B27" s="45" t="s">
        <v>21</v>
      </c>
      <c r="C27" s="41" t="s">
        <v>27</v>
      </c>
      <c r="D27" s="56">
        <f>Grile!E29</f>
        <v>2.5</v>
      </c>
      <c r="E27" s="43">
        <v>3300</v>
      </c>
      <c r="F27" s="55">
        <f t="shared" ref="F27:F30" si="10">D27*E27</f>
        <v>8250</v>
      </c>
      <c r="G27" s="49">
        <f t="shared" ref="G27:G30" si="11">F27</f>
        <v>8250</v>
      </c>
      <c r="H27" s="49">
        <f t="shared" ref="H27:H30" si="12">G27*1.075</f>
        <v>8868.75</v>
      </c>
      <c r="I27" s="49">
        <f t="shared" ref="I27:J30" si="13">H27*1.05</f>
        <v>9312.1875</v>
      </c>
      <c r="J27" s="49">
        <f t="shared" si="13"/>
        <v>9777.796875</v>
      </c>
      <c r="K27" s="49">
        <f t="shared" ref="K27:L30" si="14">J27*1.025</f>
        <v>10022.241796875</v>
      </c>
      <c r="L27" s="49">
        <f t="shared" si="14"/>
        <v>10272.797841796873</v>
      </c>
    </row>
    <row r="28" spans="2:12" ht="15.75" thickBot="1">
      <c r="B28" s="45" t="s">
        <v>22</v>
      </c>
      <c r="C28" s="41" t="s">
        <v>27</v>
      </c>
      <c r="D28" s="56">
        <f>Grile!E30</f>
        <v>2.4</v>
      </c>
      <c r="E28" s="43">
        <v>3300</v>
      </c>
      <c r="F28" s="55">
        <f t="shared" si="10"/>
        <v>7920</v>
      </c>
      <c r="G28" s="49">
        <f t="shared" si="11"/>
        <v>7920</v>
      </c>
      <c r="H28" s="49">
        <f t="shared" si="12"/>
        <v>8514</v>
      </c>
      <c r="I28" s="49">
        <f t="shared" si="13"/>
        <v>8939.7000000000007</v>
      </c>
      <c r="J28" s="49">
        <f t="shared" si="13"/>
        <v>9386.6850000000013</v>
      </c>
      <c r="K28" s="49">
        <f t="shared" si="14"/>
        <v>9621.3521250000013</v>
      </c>
      <c r="L28" s="49">
        <f t="shared" si="14"/>
        <v>9861.8859281250006</v>
      </c>
    </row>
    <row r="29" spans="2:12" ht="15.75" thickBot="1">
      <c r="B29" s="45" t="s">
        <v>23</v>
      </c>
      <c r="C29" s="41" t="s">
        <v>27</v>
      </c>
      <c r="D29" s="56">
        <f>Grile!E31</f>
        <v>2.2999999999999998</v>
      </c>
      <c r="E29" s="43">
        <v>3300</v>
      </c>
      <c r="F29" s="55">
        <f t="shared" si="10"/>
        <v>7589.9999999999991</v>
      </c>
      <c r="G29" s="49">
        <f t="shared" si="11"/>
        <v>7589.9999999999991</v>
      </c>
      <c r="H29" s="49">
        <f t="shared" si="12"/>
        <v>8159.2499999999991</v>
      </c>
      <c r="I29" s="49">
        <f t="shared" si="13"/>
        <v>8567.2124999999996</v>
      </c>
      <c r="J29" s="49">
        <f t="shared" si="13"/>
        <v>8995.5731250000008</v>
      </c>
      <c r="K29" s="49">
        <f t="shared" si="14"/>
        <v>9220.4624531249992</v>
      </c>
      <c r="L29" s="49">
        <f t="shared" si="14"/>
        <v>9450.9740144531243</v>
      </c>
    </row>
    <row r="30" spans="2:12" ht="15.75" thickBot="1">
      <c r="B30" s="45" t="s">
        <v>25</v>
      </c>
      <c r="C30" s="41" t="s">
        <v>27</v>
      </c>
      <c r="D30" s="56">
        <f>Grile!E32</f>
        <v>2.2000000000000002</v>
      </c>
      <c r="E30" s="43">
        <v>3300</v>
      </c>
      <c r="F30" s="55">
        <f t="shared" si="10"/>
        <v>7260.0000000000009</v>
      </c>
      <c r="G30" s="49">
        <f t="shared" si="11"/>
        <v>7260.0000000000009</v>
      </c>
      <c r="H30" s="49">
        <f t="shared" si="12"/>
        <v>7804.5000000000009</v>
      </c>
      <c r="I30" s="49">
        <f t="shared" si="13"/>
        <v>8194.7250000000022</v>
      </c>
      <c r="J30" s="49">
        <f t="shared" si="13"/>
        <v>8604.4612500000021</v>
      </c>
      <c r="K30" s="49">
        <f t="shared" si="14"/>
        <v>8819.5727812500008</v>
      </c>
      <c r="L30" s="49">
        <f t="shared" si="14"/>
        <v>9040.0621007812497</v>
      </c>
    </row>
    <row r="31" spans="2:12" ht="15.75" thickBot="1">
      <c r="B31" s="37" t="s">
        <v>28</v>
      </c>
      <c r="C31" s="38"/>
      <c r="D31" s="39"/>
      <c r="E31" s="38"/>
      <c r="F31" s="52"/>
      <c r="G31" s="53"/>
      <c r="H31" s="53"/>
      <c r="I31" s="53"/>
      <c r="J31" s="53"/>
      <c r="K31" s="53"/>
      <c r="L31" s="53"/>
    </row>
    <row r="32" spans="2:12" ht="15.75" thickBot="1">
      <c r="B32" s="45" t="s">
        <v>21</v>
      </c>
      <c r="C32" s="41" t="s">
        <v>29</v>
      </c>
      <c r="D32" s="56">
        <f>Grile!E34</f>
        <v>2.4</v>
      </c>
      <c r="E32" s="43">
        <v>3300</v>
      </c>
      <c r="F32" s="55">
        <f t="shared" ref="F32:F35" si="15">D32*E32</f>
        <v>7920</v>
      </c>
      <c r="G32" s="49">
        <f t="shared" ref="G32:G35" si="16">F32</f>
        <v>7920</v>
      </c>
      <c r="H32" s="49">
        <f t="shared" ref="H32:H35" si="17">G32*1.075</f>
        <v>8514</v>
      </c>
      <c r="I32" s="49">
        <f t="shared" ref="I32:J35" si="18">H32*1.05</f>
        <v>8939.7000000000007</v>
      </c>
      <c r="J32" s="49">
        <f t="shared" si="18"/>
        <v>9386.6850000000013</v>
      </c>
      <c r="K32" s="49">
        <f t="shared" ref="K32:L35" si="19">J32*1.025</f>
        <v>9621.3521250000013</v>
      </c>
      <c r="L32" s="49">
        <f t="shared" si="19"/>
        <v>9861.8859281250006</v>
      </c>
    </row>
    <row r="33" spans="2:12" ht="15.75" thickBot="1">
      <c r="B33" s="45" t="s">
        <v>22</v>
      </c>
      <c r="C33" s="41" t="s">
        <v>29</v>
      </c>
      <c r="D33" s="56">
        <f>Grile!E35</f>
        <v>2.2999999999999998</v>
      </c>
      <c r="E33" s="43">
        <v>3300</v>
      </c>
      <c r="F33" s="55">
        <f t="shared" si="15"/>
        <v>7589.9999999999991</v>
      </c>
      <c r="G33" s="49">
        <f t="shared" si="16"/>
        <v>7589.9999999999991</v>
      </c>
      <c r="H33" s="49">
        <f t="shared" si="17"/>
        <v>8159.2499999999991</v>
      </c>
      <c r="I33" s="49">
        <f t="shared" si="18"/>
        <v>8567.2124999999996</v>
      </c>
      <c r="J33" s="49">
        <f t="shared" si="18"/>
        <v>8995.5731250000008</v>
      </c>
      <c r="K33" s="49">
        <f t="shared" si="19"/>
        <v>9220.4624531249992</v>
      </c>
      <c r="L33" s="49">
        <f t="shared" si="19"/>
        <v>9450.9740144531243</v>
      </c>
    </row>
    <row r="34" spans="2:12" ht="15.75" thickBot="1">
      <c r="B34" s="45" t="s">
        <v>23</v>
      </c>
      <c r="C34" s="41" t="s">
        <v>29</v>
      </c>
      <c r="D34" s="56">
        <f>Grile!E36</f>
        <v>2.2000000000000002</v>
      </c>
      <c r="E34" s="43">
        <v>3300</v>
      </c>
      <c r="F34" s="55">
        <f t="shared" si="15"/>
        <v>7260.0000000000009</v>
      </c>
      <c r="G34" s="49">
        <f t="shared" si="16"/>
        <v>7260.0000000000009</v>
      </c>
      <c r="H34" s="49">
        <f t="shared" si="17"/>
        <v>7804.5000000000009</v>
      </c>
      <c r="I34" s="49">
        <f t="shared" si="18"/>
        <v>8194.7250000000022</v>
      </c>
      <c r="J34" s="49">
        <f t="shared" si="18"/>
        <v>8604.4612500000021</v>
      </c>
      <c r="K34" s="49">
        <f t="shared" si="19"/>
        <v>8819.5727812500008</v>
      </c>
      <c r="L34" s="49">
        <f t="shared" si="19"/>
        <v>9040.0621007812497</v>
      </c>
    </row>
    <row r="35" spans="2:12" ht="15.75" thickBot="1">
      <c r="B35" s="45" t="s">
        <v>25</v>
      </c>
      <c r="C35" s="41" t="s">
        <v>29</v>
      </c>
      <c r="D35" s="56">
        <f>Grile!E37</f>
        <v>2</v>
      </c>
      <c r="E35" s="43">
        <v>3300</v>
      </c>
      <c r="F35" s="55">
        <f t="shared" si="15"/>
        <v>6600</v>
      </c>
      <c r="G35" s="49">
        <f t="shared" si="16"/>
        <v>6600</v>
      </c>
      <c r="H35" s="49">
        <f t="shared" si="17"/>
        <v>7095</v>
      </c>
      <c r="I35" s="49">
        <f t="shared" si="18"/>
        <v>7449.75</v>
      </c>
      <c r="J35" s="49">
        <f t="shared" si="18"/>
        <v>7822.2375000000002</v>
      </c>
      <c r="K35" s="49">
        <f t="shared" si="19"/>
        <v>8017.7934374999995</v>
      </c>
      <c r="L35" s="49">
        <f t="shared" si="19"/>
        <v>8218.2382734374987</v>
      </c>
    </row>
    <row r="36" spans="2:12" ht="15.75" thickBot="1">
      <c r="B36" s="85" t="s">
        <v>71</v>
      </c>
      <c r="C36" s="86"/>
      <c r="D36" s="86"/>
      <c r="E36" s="86"/>
      <c r="F36" s="86"/>
      <c r="G36" s="86"/>
      <c r="H36" s="86"/>
      <c r="I36" s="86"/>
      <c r="J36" s="86"/>
      <c r="K36" s="86"/>
      <c r="L36" s="87"/>
    </row>
    <row r="37" spans="2:12" ht="15.75" thickBot="1">
      <c r="B37" s="94" t="s">
        <v>20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2:12" ht="15.75" thickBot="1">
      <c r="B38" s="45" t="s">
        <v>31</v>
      </c>
      <c r="C38" s="41" t="s">
        <v>16</v>
      </c>
      <c r="D38" s="56">
        <f>Grile!E40</f>
        <v>2.7</v>
      </c>
      <c r="E38" s="43">
        <v>3300</v>
      </c>
      <c r="F38" s="55">
        <f t="shared" ref="F38:F40" si="20">D38*E38</f>
        <v>8910</v>
      </c>
      <c r="G38" s="49">
        <f t="shared" ref="G38:G40" si="21">F38</f>
        <v>8910</v>
      </c>
      <c r="H38" s="49">
        <f t="shared" ref="H38:H40" si="22">G38*1.075</f>
        <v>9578.25</v>
      </c>
      <c r="I38" s="49">
        <f t="shared" ref="I38:J40" si="23">H38*1.05</f>
        <v>10057.1625</v>
      </c>
      <c r="J38" s="49">
        <f t="shared" si="23"/>
        <v>10560.020625000001</v>
      </c>
      <c r="K38" s="49">
        <f t="shared" ref="K38:L40" si="24">J38*1.025</f>
        <v>10824.021140625</v>
      </c>
      <c r="L38" s="49">
        <f t="shared" si="24"/>
        <v>11094.621669140624</v>
      </c>
    </row>
    <row r="39" spans="2:12" ht="15.75" thickBot="1">
      <c r="B39" s="45" t="s">
        <v>32</v>
      </c>
      <c r="C39" s="41" t="s">
        <v>16</v>
      </c>
      <c r="D39" s="56">
        <f>Grile!E41</f>
        <v>2.6</v>
      </c>
      <c r="E39" s="43">
        <v>3300</v>
      </c>
      <c r="F39" s="55">
        <f t="shared" si="20"/>
        <v>8580</v>
      </c>
      <c r="G39" s="49">
        <f t="shared" si="21"/>
        <v>8580</v>
      </c>
      <c r="H39" s="49">
        <f t="shared" si="22"/>
        <v>9223.5</v>
      </c>
      <c r="I39" s="49">
        <f t="shared" si="23"/>
        <v>9684.6750000000011</v>
      </c>
      <c r="J39" s="49">
        <f t="shared" si="23"/>
        <v>10168.908750000002</v>
      </c>
      <c r="K39" s="49">
        <f t="shared" si="24"/>
        <v>10423.131468750002</v>
      </c>
      <c r="L39" s="49">
        <f t="shared" si="24"/>
        <v>10683.709755468752</v>
      </c>
    </row>
    <row r="40" spans="2:12" ht="15.75" thickBot="1">
      <c r="B40" s="45" t="s">
        <v>33</v>
      </c>
      <c r="C40" s="41" t="s">
        <v>16</v>
      </c>
      <c r="D40" s="56">
        <f>Grile!E42</f>
        <v>2.5</v>
      </c>
      <c r="E40" s="43">
        <v>3300</v>
      </c>
      <c r="F40" s="55">
        <f t="shared" si="20"/>
        <v>8250</v>
      </c>
      <c r="G40" s="49">
        <f t="shared" si="21"/>
        <v>8250</v>
      </c>
      <c r="H40" s="49">
        <f t="shared" si="22"/>
        <v>8868.75</v>
      </c>
      <c r="I40" s="49">
        <f t="shared" si="23"/>
        <v>9312.1875</v>
      </c>
      <c r="J40" s="49">
        <f t="shared" si="23"/>
        <v>9777.796875</v>
      </c>
      <c r="K40" s="49">
        <f t="shared" si="24"/>
        <v>10022.241796875</v>
      </c>
      <c r="L40" s="49">
        <f t="shared" si="24"/>
        <v>10272.797841796873</v>
      </c>
    </row>
    <row r="41" spans="2:12" ht="15.75" thickBot="1">
      <c r="B41" s="94" t="s">
        <v>72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2:12" ht="15.75" thickBot="1">
      <c r="B42" s="45" t="s">
        <v>31</v>
      </c>
      <c r="C42" s="41" t="s">
        <v>16</v>
      </c>
      <c r="D42" s="56">
        <f>Grile!E44</f>
        <v>2.5</v>
      </c>
      <c r="E42" s="43">
        <v>3300</v>
      </c>
      <c r="F42" s="55">
        <f t="shared" ref="F42:F45" si="25">D42*E42</f>
        <v>8250</v>
      </c>
      <c r="G42" s="49">
        <f t="shared" ref="G42:G45" si="26">F42</f>
        <v>8250</v>
      </c>
      <c r="H42" s="49">
        <f t="shared" ref="H42:H45" si="27">G42*1.075</f>
        <v>8868.75</v>
      </c>
      <c r="I42" s="49">
        <f t="shared" ref="I42:J45" si="28">H42*1.05</f>
        <v>9312.1875</v>
      </c>
      <c r="J42" s="49">
        <f t="shared" si="28"/>
        <v>9777.796875</v>
      </c>
      <c r="K42" s="49">
        <f t="shared" ref="K42:L45" si="29">J42*1.025</f>
        <v>10022.241796875</v>
      </c>
      <c r="L42" s="49">
        <f t="shared" si="29"/>
        <v>10272.797841796873</v>
      </c>
    </row>
    <row r="43" spans="2:12" ht="15.75" thickBot="1">
      <c r="B43" s="45" t="s">
        <v>32</v>
      </c>
      <c r="C43" s="41" t="s">
        <v>16</v>
      </c>
      <c r="D43" s="56">
        <f>Grile!E45</f>
        <v>2.4</v>
      </c>
      <c r="E43" s="43">
        <v>3300</v>
      </c>
      <c r="F43" s="55">
        <f t="shared" si="25"/>
        <v>7920</v>
      </c>
      <c r="G43" s="49">
        <f t="shared" si="26"/>
        <v>7920</v>
      </c>
      <c r="H43" s="49">
        <f t="shared" si="27"/>
        <v>8514</v>
      </c>
      <c r="I43" s="49">
        <f t="shared" si="28"/>
        <v>8939.7000000000007</v>
      </c>
      <c r="J43" s="49">
        <f t="shared" si="28"/>
        <v>9386.6850000000013</v>
      </c>
      <c r="K43" s="49">
        <f t="shared" si="29"/>
        <v>9621.3521250000013</v>
      </c>
      <c r="L43" s="49">
        <f t="shared" si="29"/>
        <v>9861.8859281250006</v>
      </c>
    </row>
    <row r="44" spans="2:12" ht="15.75" thickBot="1">
      <c r="B44" s="45" t="s">
        <v>33</v>
      </c>
      <c r="C44" s="41" t="s">
        <v>16</v>
      </c>
      <c r="D44" s="56">
        <f>Grile!E46</f>
        <v>2.2999999999999998</v>
      </c>
      <c r="E44" s="43">
        <v>3300</v>
      </c>
      <c r="F44" s="55">
        <f t="shared" si="25"/>
        <v>7589.9999999999991</v>
      </c>
      <c r="G44" s="49">
        <f t="shared" si="26"/>
        <v>7589.9999999999991</v>
      </c>
      <c r="H44" s="49">
        <f t="shared" si="27"/>
        <v>8159.2499999999991</v>
      </c>
      <c r="I44" s="49">
        <f t="shared" si="28"/>
        <v>8567.2124999999996</v>
      </c>
      <c r="J44" s="49">
        <f t="shared" si="28"/>
        <v>8995.5731250000008</v>
      </c>
      <c r="K44" s="49">
        <f t="shared" si="29"/>
        <v>9220.4624531249992</v>
      </c>
      <c r="L44" s="49">
        <f t="shared" si="29"/>
        <v>9450.9740144531243</v>
      </c>
    </row>
    <row r="45" spans="2:12" ht="15.75" thickBot="1">
      <c r="B45" s="45" t="s">
        <v>25</v>
      </c>
      <c r="C45" s="41" t="s">
        <v>16</v>
      </c>
      <c r="D45" s="56">
        <f>Grile!E47</f>
        <v>2.2000000000000002</v>
      </c>
      <c r="E45" s="43">
        <v>3300</v>
      </c>
      <c r="F45" s="55">
        <f t="shared" si="25"/>
        <v>7260.0000000000009</v>
      </c>
      <c r="G45" s="49">
        <f t="shared" si="26"/>
        <v>7260.0000000000009</v>
      </c>
      <c r="H45" s="49">
        <f t="shared" si="27"/>
        <v>7804.5000000000009</v>
      </c>
      <c r="I45" s="49">
        <f t="shared" si="28"/>
        <v>8194.7250000000022</v>
      </c>
      <c r="J45" s="49">
        <f t="shared" si="28"/>
        <v>8604.4612500000021</v>
      </c>
      <c r="K45" s="49">
        <f t="shared" si="29"/>
        <v>8819.5727812500008</v>
      </c>
      <c r="L45" s="49">
        <f t="shared" si="29"/>
        <v>9040.0621007812497</v>
      </c>
    </row>
    <row r="46" spans="2:12" ht="15.75" thickBot="1">
      <c r="B46" s="94" t="s">
        <v>83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 ht="15.75" thickBot="1">
      <c r="B47" s="45" t="s">
        <v>31</v>
      </c>
      <c r="C47" s="41" t="s">
        <v>27</v>
      </c>
      <c r="D47" s="56">
        <f>Grile!E49</f>
        <v>2.35</v>
      </c>
      <c r="E47" s="43">
        <v>3300</v>
      </c>
      <c r="F47" s="55">
        <f t="shared" ref="F47:F50" si="30">D47*E47</f>
        <v>7755</v>
      </c>
      <c r="G47" s="49">
        <f t="shared" ref="G47:G50" si="31">F47</f>
        <v>7755</v>
      </c>
      <c r="H47" s="49">
        <f t="shared" ref="H47:H50" si="32">G47*1.075</f>
        <v>8336.625</v>
      </c>
      <c r="I47" s="49">
        <f t="shared" ref="I47:J50" si="33">H47*1.05</f>
        <v>8753.4562500000011</v>
      </c>
      <c r="J47" s="49">
        <f t="shared" si="33"/>
        <v>9191.129062500002</v>
      </c>
      <c r="K47" s="49">
        <f t="shared" ref="K47:L50" si="34">J47*1.025</f>
        <v>9420.9072890625011</v>
      </c>
      <c r="L47" s="49">
        <f t="shared" si="34"/>
        <v>9656.4299712890625</v>
      </c>
    </row>
    <row r="48" spans="2:12" ht="15.75" thickBot="1">
      <c r="B48" s="45" t="s">
        <v>32</v>
      </c>
      <c r="C48" s="41" t="s">
        <v>27</v>
      </c>
      <c r="D48" s="56">
        <f>Grile!E50</f>
        <v>2.25</v>
      </c>
      <c r="E48" s="43">
        <v>3300</v>
      </c>
      <c r="F48" s="55">
        <f t="shared" si="30"/>
        <v>7425</v>
      </c>
      <c r="G48" s="49">
        <f t="shared" si="31"/>
        <v>7425</v>
      </c>
      <c r="H48" s="49">
        <f t="shared" si="32"/>
        <v>7981.875</v>
      </c>
      <c r="I48" s="49">
        <f t="shared" si="33"/>
        <v>8380.96875</v>
      </c>
      <c r="J48" s="49">
        <f t="shared" si="33"/>
        <v>8800.0171874999996</v>
      </c>
      <c r="K48" s="49">
        <f t="shared" si="34"/>
        <v>9020.0176171874991</v>
      </c>
      <c r="L48" s="49">
        <f t="shared" si="34"/>
        <v>9245.5180576171861</v>
      </c>
    </row>
    <row r="49" spans="2:12" ht="15.75" thickBot="1">
      <c r="B49" s="45" t="s">
        <v>33</v>
      </c>
      <c r="C49" s="41" t="s">
        <v>27</v>
      </c>
      <c r="D49" s="56">
        <f>Grile!E51</f>
        <v>2.15</v>
      </c>
      <c r="E49" s="43">
        <v>3300</v>
      </c>
      <c r="F49" s="55">
        <f t="shared" si="30"/>
        <v>7095</v>
      </c>
      <c r="G49" s="49">
        <f t="shared" si="31"/>
        <v>7095</v>
      </c>
      <c r="H49" s="49">
        <f t="shared" si="32"/>
        <v>7627.125</v>
      </c>
      <c r="I49" s="49">
        <f t="shared" si="33"/>
        <v>8008.4812500000007</v>
      </c>
      <c r="J49" s="49">
        <f t="shared" si="33"/>
        <v>8408.9053125000009</v>
      </c>
      <c r="K49" s="49">
        <f t="shared" si="34"/>
        <v>8619.1279453125007</v>
      </c>
      <c r="L49" s="49">
        <f t="shared" si="34"/>
        <v>8834.6061439453133</v>
      </c>
    </row>
    <row r="50" spans="2:12" ht="15.75" thickBot="1">
      <c r="B50" s="45" t="s">
        <v>25</v>
      </c>
      <c r="C50" s="41" t="s">
        <v>27</v>
      </c>
      <c r="D50" s="56">
        <f>Grile!E52</f>
        <v>1.95</v>
      </c>
      <c r="E50" s="43">
        <v>3300</v>
      </c>
      <c r="F50" s="55">
        <f t="shared" si="30"/>
        <v>6435</v>
      </c>
      <c r="G50" s="49">
        <f t="shared" si="31"/>
        <v>6435</v>
      </c>
      <c r="H50" s="49">
        <f t="shared" si="32"/>
        <v>6917.625</v>
      </c>
      <c r="I50" s="49">
        <f t="shared" si="33"/>
        <v>7263.5062500000004</v>
      </c>
      <c r="J50" s="49">
        <f t="shared" si="33"/>
        <v>7626.6815625000008</v>
      </c>
      <c r="K50" s="49">
        <f t="shared" si="34"/>
        <v>7817.3486015625003</v>
      </c>
      <c r="L50" s="49">
        <f t="shared" si="34"/>
        <v>8012.7823166015623</v>
      </c>
    </row>
    <row r="51" spans="2:12" ht="15.75" thickBot="1">
      <c r="B51" s="94" t="s">
        <v>73</v>
      </c>
      <c r="C51" s="95"/>
      <c r="D51" s="95"/>
      <c r="E51" s="95"/>
      <c r="F51" s="95"/>
      <c r="G51" s="95"/>
      <c r="H51" s="95"/>
      <c r="I51" s="95"/>
      <c r="J51" s="95"/>
      <c r="K51" s="95"/>
      <c r="L51" s="96"/>
    </row>
    <row r="52" spans="2:12" ht="15.75" thickBot="1">
      <c r="B52" s="45" t="s">
        <v>37</v>
      </c>
      <c r="C52" s="41" t="s">
        <v>29</v>
      </c>
      <c r="D52" s="56">
        <f>Grile!E54</f>
        <v>2.2000000000000002</v>
      </c>
      <c r="E52" s="43">
        <v>3300</v>
      </c>
      <c r="F52" s="55">
        <f t="shared" ref="F52:F55" si="35">D52*E52</f>
        <v>7260.0000000000009</v>
      </c>
      <c r="G52" s="49">
        <f t="shared" ref="G52:G55" si="36">F52</f>
        <v>7260.0000000000009</v>
      </c>
      <c r="H52" s="49">
        <f t="shared" ref="H52:H55" si="37">G52*1.075</f>
        <v>7804.5000000000009</v>
      </c>
      <c r="I52" s="49">
        <f t="shared" ref="I52:J55" si="38">H52*1.05</f>
        <v>8194.7250000000022</v>
      </c>
      <c r="J52" s="49">
        <f t="shared" si="38"/>
        <v>8604.4612500000021</v>
      </c>
      <c r="K52" s="49">
        <f t="shared" ref="K52:L55" si="39">J52*1.025</f>
        <v>8819.5727812500008</v>
      </c>
      <c r="L52" s="49">
        <f t="shared" si="39"/>
        <v>9040.0621007812497</v>
      </c>
    </row>
    <row r="53" spans="2:12" ht="15.75" thickBot="1">
      <c r="B53" s="45" t="s">
        <v>38</v>
      </c>
      <c r="C53" s="41" t="s">
        <v>29</v>
      </c>
      <c r="D53" s="56">
        <f>Grile!E55</f>
        <v>2.15</v>
      </c>
      <c r="E53" s="43">
        <v>3300</v>
      </c>
      <c r="F53" s="55">
        <f t="shared" si="35"/>
        <v>7095</v>
      </c>
      <c r="G53" s="49">
        <f t="shared" si="36"/>
        <v>7095</v>
      </c>
      <c r="H53" s="49">
        <f t="shared" si="37"/>
        <v>7627.125</v>
      </c>
      <c r="I53" s="49">
        <f t="shared" si="38"/>
        <v>8008.4812500000007</v>
      </c>
      <c r="J53" s="49">
        <f t="shared" si="38"/>
        <v>8408.9053125000009</v>
      </c>
      <c r="K53" s="49">
        <f t="shared" si="39"/>
        <v>8619.1279453125007</v>
      </c>
      <c r="L53" s="49">
        <f t="shared" si="39"/>
        <v>8834.6061439453133</v>
      </c>
    </row>
    <row r="54" spans="2:12" ht="15.75" thickBot="1">
      <c r="B54" s="45" t="s">
        <v>39</v>
      </c>
      <c r="C54" s="41" t="s">
        <v>29</v>
      </c>
      <c r="D54" s="56">
        <f>Grile!E56</f>
        <v>2</v>
      </c>
      <c r="E54" s="43">
        <v>3300</v>
      </c>
      <c r="F54" s="55">
        <f t="shared" si="35"/>
        <v>6600</v>
      </c>
      <c r="G54" s="49">
        <f t="shared" si="36"/>
        <v>6600</v>
      </c>
      <c r="H54" s="49">
        <f t="shared" si="37"/>
        <v>7095</v>
      </c>
      <c r="I54" s="49">
        <f t="shared" si="38"/>
        <v>7449.75</v>
      </c>
      <c r="J54" s="49">
        <f t="shared" si="38"/>
        <v>7822.2375000000002</v>
      </c>
      <c r="K54" s="49">
        <f t="shared" si="39"/>
        <v>8017.7934374999995</v>
      </c>
      <c r="L54" s="49">
        <f t="shared" si="39"/>
        <v>8218.2382734374987</v>
      </c>
    </row>
    <row r="55" spans="2:12" ht="15.75" thickBot="1">
      <c r="B55" s="45" t="s">
        <v>25</v>
      </c>
      <c r="C55" s="41" t="s">
        <v>29</v>
      </c>
      <c r="D55" s="56">
        <f>Grile!E57</f>
        <v>1.85</v>
      </c>
      <c r="E55" s="43">
        <v>3300</v>
      </c>
      <c r="F55" s="55">
        <f t="shared" si="35"/>
        <v>6105</v>
      </c>
      <c r="G55" s="49">
        <f t="shared" si="36"/>
        <v>6105</v>
      </c>
      <c r="H55" s="49">
        <f t="shared" si="37"/>
        <v>6562.875</v>
      </c>
      <c r="I55" s="49">
        <f t="shared" si="38"/>
        <v>6891.0187500000002</v>
      </c>
      <c r="J55" s="49">
        <f t="shared" si="38"/>
        <v>7235.5696875000003</v>
      </c>
      <c r="K55" s="49">
        <f t="shared" si="39"/>
        <v>7416.4589296875001</v>
      </c>
      <c r="L55" s="49">
        <f t="shared" si="39"/>
        <v>7601.8704029296869</v>
      </c>
    </row>
    <row r="56" spans="2:12" ht="15.75" thickBot="1">
      <c r="B56" s="88" t="s">
        <v>40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</row>
    <row r="57" spans="2:12" ht="15.75" thickBot="1">
      <c r="B57" s="46" t="s">
        <v>38</v>
      </c>
      <c r="C57" s="47" t="s">
        <v>41</v>
      </c>
      <c r="D57" s="56">
        <f>Grile!E59</f>
        <v>1.85</v>
      </c>
      <c r="E57" s="43">
        <v>3300</v>
      </c>
      <c r="F57" s="55">
        <f t="shared" ref="F57:F58" si="40">D57*E57</f>
        <v>6105</v>
      </c>
      <c r="G57" s="49">
        <f t="shared" ref="G57:G58" si="41">F57</f>
        <v>6105</v>
      </c>
      <c r="H57" s="49">
        <f t="shared" ref="H57:H58" si="42">G57*1.075</f>
        <v>6562.875</v>
      </c>
      <c r="I57" s="49">
        <f t="shared" ref="I57:J58" si="43">H57*1.05</f>
        <v>6891.0187500000002</v>
      </c>
      <c r="J57" s="49">
        <f t="shared" si="43"/>
        <v>7235.5696875000003</v>
      </c>
      <c r="K57" s="49">
        <f t="shared" ref="K57:L58" si="44">J57*1.025</f>
        <v>7416.4589296875001</v>
      </c>
      <c r="L57" s="49">
        <f t="shared" si="44"/>
        <v>7601.8704029296869</v>
      </c>
    </row>
    <row r="58" spans="2:12" ht="15.75" thickBot="1">
      <c r="B58" s="46" t="s">
        <v>39</v>
      </c>
      <c r="C58" s="47" t="s">
        <v>41</v>
      </c>
      <c r="D58" s="56">
        <f>Grile!E60</f>
        <v>1.75</v>
      </c>
      <c r="E58" s="43">
        <v>3300</v>
      </c>
      <c r="F58" s="55">
        <f t="shared" si="40"/>
        <v>5775</v>
      </c>
      <c r="G58" s="49">
        <f t="shared" si="41"/>
        <v>5775</v>
      </c>
      <c r="H58" s="49">
        <f t="shared" si="42"/>
        <v>6208.125</v>
      </c>
      <c r="I58" s="49">
        <f t="shared" si="43"/>
        <v>6518.53125</v>
      </c>
      <c r="J58" s="49">
        <f t="shared" si="43"/>
        <v>6844.4578125000007</v>
      </c>
      <c r="K58" s="49">
        <f t="shared" si="44"/>
        <v>7015.5692578124999</v>
      </c>
      <c r="L58" s="49">
        <f t="shared" si="44"/>
        <v>7190.9584892578114</v>
      </c>
    </row>
    <row r="59" spans="2:12" ht="15.75" thickBot="1">
      <c r="B59" s="91" t="s">
        <v>42</v>
      </c>
      <c r="C59" s="92"/>
      <c r="D59" s="92"/>
      <c r="E59" s="92"/>
      <c r="F59" s="92"/>
      <c r="G59" s="92"/>
      <c r="H59" s="92"/>
      <c r="I59" s="92"/>
      <c r="J59" s="92"/>
      <c r="K59" s="92"/>
      <c r="L59" s="93"/>
    </row>
    <row r="60" spans="2:12" ht="15.75" thickBot="1">
      <c r="B60" s="45" t="s">
        <v>43</v>
      </c>
      <c r="C60" s="41" t="s">
        <v>41</v>
      </c>
      <c r="D60" s="56">
        <f>Grile!E62</f>
        <v>1.8</v>
      </c>
      <c r="E60" s="43">
        <v>3300</v>
      </c>
      <c r="F60" s="55">
        <f t="shared" ref="F60:F63" si="45">D60*E60</f>
        <v>5940</v>
      </c>
      <c r="G60" s="49">
        <f t="shared" ref="G60:G63" si="46">F60</f>
        <v>5940</v>
      </c>
      <c r="H60" s="49">
        <f t="shared" ref="H60:H63" si="47">G60*1.075</f>
        <v>6385.5</v>
      </c>
      <c r="I60" s="49">
        <f t="shared" ref="I60:J63" si="48">H60*1.05</f>
        <v>6704.7750000000005</v>
      </c>
      <c r="J60" s="49">
        <f t="shared" si="48"/>
        <v>7040.013750000001</v>
      </c>
      <c r="K60" s="49">
        <f t="shared" ref="K60:L63" si="49">J60*1.025</f>
        <v>7216.01409375</v>
      </c>
      <c r="L60" s="49">
        <f t="shared" si="49"/>
        <v>7396.4144460937496</v>
      </c>
    </row>
    <row r="61" spans="2:12" ht="15.75" thickBot="1">
      <c r="B61" s="45" t="s">
        <v>44</v>
      </c>
      <c r="C61" s="41" t="s">
        <v>41</v>
      </c>
      <c r="D61" s="56">
        <f>Grile!E63</f>
        <v>1.7</v>
      </c>
      <c r="E61" s="43">
        <v>3300</v>
      </c>
      <c r="F61" s="55">
        <f t="shared" si="45"/>
        <v>5610</v>
      </c>
      <c r="G61" s="49">
        <f t="shared" si="46"/>
        <v>5610</v>
      </c>
      <c r="H61" s="49">
        <f t="shared" si="47"/>
        <v>6030.75</v>
      </c>
      <c r="I61" s="49">
        <f t="shared" si="48"/>
        <v>6332.2875000000004</v>
      </c>
      <c r="J61" s="49">
        <f t="shared" si="48"/>
        <v>6648.9018750000005</v>
      </c>
      <c r="K61" s="49">
        <f t="shared" si="49"/>
        <v>6815.1244218749998</v>
      </c>
      <c r="L61" s="49">
        <f t="shared" si="49"/>
        <v>6985.5025324218741</v>
      </c>
    </row>
    <row r="62" spans="2:12" ht="15.75" thickBot="1">
      <c r="B62" s="45" t="s">
        <v>45</v>
      </c>
      <c r="C62" s="41" t="s">
        <v>41</v>
      </c>
      <c r="D62" s="56">
        <f>Grile!E64</f>
        <v>1.6</v>
      </c>
      <c r="E62" s="43">
        <v>3300</v>
      </c>
      <c r="F62" s="55">
        <f t="shared" si="45"/>
        <v>5280</v>
      </c>
      <c r="G62" s="49">
        <f t="shared" si="46"/>
        <v>5280</v>
      </c>
      <c r="H62" s="49">
        <f t="shared" si="47"/>
        <v>5676</v>
      </c>
      <c r="I62" s="49">
        <f t="shared" si="48"/>
        <v>5959.8</v>
      </c>
      <c r="J62" s="49">
        <f t="shared" si="48"/>
        <v>6257.7900000000009</v>
      </c>
      <c r="K62" s="49">
        <f t="shared" si="49"/>
        <v>6414.2347500000005</v>
      </c>
      <c r="L62" s="49">
        <f t="shared" si="49"/>
        <v>6574.5906187499995</v>
      </c>
    </row>
    <row r="63" spans="2:12" ht="15.75" thickBot="1">
      <c r="B63" s="45" t="s">
        <v>46</v>
      </c>
      <c r="C63" s="41" t="s">
        <v>41</v>
      </c>
      <c r="D63" s="56">
        <f>Grile!E65</f>
        <v>1.5</v>
      </c>
      <c r="E63" s="43">
        <v>3300</v>
      </c>
      <c r="F63" s="55">
        <f t="shared" si="45"/>
        <v>4950</v>
      </c>
      <c r="G63" s="49">
        <f t="shared" si="46"/>
        <v>4950</v>
      </c>
      <c r="H63" s="49">
        <f t="shared" si="47"/>
        <v>5321.25</v>
      </c>
      <c r="I63" s="49">
        <f t="shared" si="48"/>
        <v>5587.3125</v>
      </c>
      <c r="J63" s="49">
        <f t="shared" si="48"/>
        <v>5866.6781250000004</v>
      </c>
      <c r="K63" s="49">
        <f t="shared" si="49"/>
        <v>6013.3450781249994</v>
      </c>
      <c r="L63" s="49">
        <f t="shared" si="49"/>
        <v>6163.678705078124</v>
      </c>
    </row>
    <row r="64" spans="2:12" ht="15.75" thickBot="1">
      <c r="B64" s="94" t="s">
        <v>47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2:12" ht="15.75" thickBot="1">
      <c r="B65" s="45" t="s">
        <v>48</v>
      </c>
      <c r="C65" s="41" t="s">
        <v>41</v>
      </c>
      <c r="D65" s="56">
        <f>Grile!E67</f>
        <v>1.2</v>
      </c>
      <c r="E65" s="43">
        <v>3300</v>
      </c>
      <c r="F65" s="55">
        <f t="shared" ref="F65:F66" si="50">D65*E65</f>
        <v>3960</v>
      </c>
      <c r="G65" s="49">
        <f t="shared" ref="G65:G66" si="51">F65</f>
        <v>3960</v>
      </c>
      <c r="H65" s="49">
        <f t="shared" ref="H65:H66" si="52">G65*1.075</f>
        <v>4257</v>
      </c>
      <c r="I65" s="49">
        <f t="shared" ref="I65:J66" si="53">H65*1.05</f>
        <v>4469.8500000000004</v>
      </c>
      <c r="J65" s="49">
        <f t="shared" si="53"/>
        <v>4693.3425000000007</v>
      </c>
      <c r="K65" s="49">
        <f t="shared" ref="K65:L66" si="54">J65*1.025</f>
        <v>4810.6760625000006</v>
      </c>
      <c r="L65" s="49">
        <f t="shared" si="54"/>
        <v>4930.9429640625003</v>
      </c>
    </row>
    <row r="66" spans="2:12" ht="15.75" thickBot="1">
      <c r="B66" s="45" t="s">
        <v>49</v>
      </c>
      <c r="C66" s="41" t="s">
        <v>41</v>
      </c>
      <c r="D66" s="56">
        <f>Grile!E68</f>
        <v>1</v>
      </c>
      <c r="E66" s="43">
        <v>3300</v>
      </c>
      <c r="F66" s="55">
        <f t="shared" si="50"/>
        <v>3300</v>
      </c>
      <c r="G66" s="49">
        <f t="shared" si="51"/>
        <v>3300</v>
      </c>
      <c r="H66" s="49">
        <f t="shared" si="52"/>
        <v>3547.5</v>
      </c>
      <c r="I66" s="49">
        <f t="shared" si="53"/>
        <v>3724.875</v>
      </c>
      <c r="J66" s="49">
        <f t="shared" si="53"/>
        <v>3911.1187500000001</v>
      </c>
      <c r="K66" s="49">
        <f t="shared" si="54"/>
        <v>4008.8967187499998</v>
      </c>
      <c r="L66" s="49">
        <f t="shared" si="54"/>
        <v>4109.1191367187494</v>
      </c>
    </row>
  </sheetData>
  <mergeCells count="15">
    <mergeCell ref="B56:L56"/>
    <mergeCell ref="B59:L59"/>
    <mergeCell ref="B64:L64"/>
    <mergeCell ref="B21:D21"/>
    <mergeCell ref="B36:L36"/>
    <mergeCell ref="B37:L37"/>
    <mergeCell ref="B41:L41"/>
    <mergeCell ref="B46:L46"/>
    <mergeCell ref="B51:L51"/>
    <mergeCell ref="B17:D17"/>
    <mergeCell ref="B2:D3"/>
    <mergeCell ref="E2:L2"/>
    <mergeCell ref="E3:F3"/>
    <mergeCell ref="G3:L3"/>
    <mergeCell ref="B10:L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6"/>
  <sheetViews>
    <sheetView workbookViewId="0">
      <selection activeCell="D13" sqref="D13"/>
    </sheetView>
  </sheetViews>
  <sheetFormatPr defaultRowHeight="15"/>
  <cols>
    <col min="6" max="6" width="8.7109375" style="54"/>
    <col min="7" max="12" width="8.7109375" style="42"/>
  </cols>
  <sheetData>
    <row r="1" spans="2:12" ht="15.75" thickBot="1"/>
    <row r="2" spans="2:12" ht="15.75" thickBot="1">
      <c r="B2" s="77" t="s">
        <v>80</v>
      </c>
      <c r="C2" s="77"/>
      <c r="D2" s="78"/>
      <c r="E2" s="79" t="s">
        <v>55</v>
      </c>
      <c r="F2" s="80"/>
      <c r="G2" s="80"/>
      <c r="H2" s="80"/>
      <c r="I2" s="80"/>
      <c r="J2" s="80"/>
      <c r="K2" s="80"/>
      <c r="L2" s="81"/>
    </row>
    <row r="3" spans="2:12" ht="24.6" customHeight="1" thickBot="1">
      <c r="B3" s="77"/>
      <c r="C3" s="77"/>
      <c r="D3" s="78"/>
      <c r="E3" s="79" t="s">
        <v>56</v>
      </c>
      <c r="F3" s="81"/>
      <c r="G3" s="82" t="s">
        <v>57</v>
      </c>
      <c r="H3" s="83"/>
      <c r="I3" s="83"/>
      <c r="J3" s="83"/>
      <c r="K3" s="83"/>
      <c r="L3" s="84"/>
    </row>
    <row r="4" spans="2:12" ht="15.75" thickBot="1">
      <c r="B4" s="30"/>
      <c r="C4" s="31"/>
      <c r="D4" s="32"/>
      <c r="E4" s="33">
        <v>3300</v>
      </c>
      <c r="F4" s="50"/>
      <c r="G4" s="43">
        <v>0</v>
      </c>
      <c r="H4" s="43">
        <v>1</v>
      </c>
      <c r="I4" s="43">
        <v>2</v>
      </c>
      <c r="J4" s="43">
        <v>3</v>
      </c>
      <c r="K4" s="43">
        <v>4</v>
      </c>
      <c r="L4" s="43">
        <v>5</v>
      </c>
    </row>
    <row r="5" spans="2:12" ht="38.450000000000003" customHeight="1" thickBot="1">
      <c r="B5" s="34" t="s">
        <v>58</v>
      </c>
      <c r="C5" s="35" t="s">
        <v>7</v>
      </c>
      <c r="D5" s="35" t="s">
        <v>59</v>
      </c>
      <c r="E5" s="36" t="s">
        <v>60</v>
      </c>
      <c r="F5" s="51" t="s">
        <v>61</v>
      </c>
      <c r="G5" s="51" t="s">
        <v>62</v>
      </c>
      <c r="H5" s="51" t="s">
        <v>63</v>
      </c>
      <c r="I5" s="51" t="s">
        <v>64</v>
      </c>
      <c r="J5" s="51" t="s">
        <v>65</v>
      </c>
      <c r="K5" s="51" t="s">
        <v>66</v>
      </c>
      <c r="L5" s="51" t="s">
        <v>67</v>
      </c>
    </row>
    <row r="6" spans="2:12" ht="15.75" thickBot="1">
      <c r="B6" s="37" t="s">
        <v>10</v>
      </c>
      <c r="C6" s="38"/>
      <c r="D6" s="39"/>
      <c r="E6" s="38"/>
      <c r="F6" s="52"/>
      <c r="G6" s="53"/>
      <c r="H6" s="53"/>
      <c r="I6" s="53"/>
      <c r="J6" s="53"/>
      <c r="K6" s="53"/>
      <c r="L6" s="53"/>
    </row>
    <row r="7" spans="2:12" ht="15.75" thickBot="1">
      <c r="B7" s="40" t="s">
        <v>68</v>
      </c>
      <c r="C7" s="41"/>
      <c r="D7" s="56">
        <f>Grile!C6</f>
        <v>5.5</v>
      </c>
      <c r="E7" s="43">
        <v>3300</v>
      </c>
      <c r="F7" s="55">
        <f>D7*E7</f>
        <v>18150</v>
      </c>
      <c r="G7" s="48"/>
      <c r="H7" s="48"/>
      <c r="I7" s="48"/>
      <c r="J7" s="48"/>
      <c r="K7" s="48"/>
      <c r="L7" s="48"/>
    </row>
    <row r="8" spans="2:12" ht="15.75" thickBot="1">
      <c r="B8" s="37" t="s">
        <v>12</v>
      </c>
      <c r="C8" s="38"/>
      <c r="D8" s="39"/>
      <c r="E8" s="39"/>
      <c r="F8" s="52"/>
      <c r="G8" s="53"/>
      <c r="H8" s="53"/>
      <c r="I8" s="53"/>
      <c r="J8" s="53"/>
      <c r="K8" s="53"/>
      <c r="L8" s="53"/>
    </row>
    <row r="9" spans="2:12" ht="15.75" thickBot="1">
      <c r="B9" s="40" t="s">
        <v>68</v>
      </c>
      <c r="C9" s="41"/>
      <c r="D9" s="56">
        <f>Grile!C8</f>
        <v>4.5</v>
      </c>
      <c r="E9" s="43">
        <v>3300</v>
      </c>
      <c r="F9" s="44">
        <f>D9*E9</f>
        <v>14850</v>
      </c>
      <c r="G9" s="48"/>
      <c r="H9" s="48"/>
      <c r="I9" s="48"/>
      <c r="J9" s="48"/>
      <c r="K9" s="48"/>
      <c r="L9" s="48"/>
    </row>
    <row r="10" spans="2:12" ht="15.75" thickBot="1">
      <c r="B10" s="85" t="s">
        <v>69</v>
      </c>
      <c r="C10" s="86"/>
      <c r="D10" s="86"/>
      <c r="E10" s="86"/>
      <c r="F10" s="86"/>
      <c r="G10" s="86"/>
      <c r="H10" s="86"/>
      <c r="I10" s="86"/>
      <c r="J10" s="86"/>
      <c r="K10" s="86"/>
      <c r="L10" s="87"/>
    </row>
    <row r="11" spans="2:12" ht="15.75" thickBot="1">
      <c r="B11" s="37" t="s">
        <v>70</v>
      </c>
      <c r="C11" s="38"/>
      <c r="D11" s="39"/>
      <c r="E11" s="38"/>
      <c r="F11" s="52"/>
      <c r="G11" s="53"/>
      <c r="H11" s="53"/>
      <c r="I11" s="53"/>
      <c r="J11" s="53"/>
      <c r="K11" s="53"/>
      <c r="L11" s="53"/>
    </row>
    <row r="12" spans="2:12" ht="15.75" thickBot="1">
      <c r="B12" s="40"/>
      <c r="C12" s="41" t="s">
        <v>16</v>
      </c>
      <c r="D12" s="56">
        <f>Grile!C12</f>
        <v>3.6139063114866006</v>
      </c>
      <c r="E12" s="43">
        <v>3300</v>
      </c>
      <c r="F12" s="55">
        <f>D12*E12</f>
        <v>11925.890827905781</v>
      </c>
      <c r="G12" s="49">
        <f>F12</f>
        <v>11925.890827905781</v>
      </c>
      <c r="H12" s="49">
        <f>G12*1.075</f>
        <v>12820.332639998715</v>
      </c>
      <c r="I12" s="49">
        <f>H12*1.05</f>
        <v>13461.349271998652</v>
      </c>
      <c r="J12" s="49">
        <f>I12*1.05</f>
        <v>14134.416735598585</v>
      </c>
      <c r="K12" s="49">
        <f>J12*1.025</f>
        <v>14487.777153988549</v>
      </c>
      <c r="L12" s="49">
        <f>K12*1.025</f>
        <v>14849.971582838261</v>
      </c>
    </row>
    <row r="13" spans="2:12" ht="15.75" thickBot="1">
      <c r="B13" s="37" t="s">
        <v>81</v>
      </c>
      <c r="C13" s="38"/>
      <c r="D13" s="39"/>
      <c r="E13" s="38"/>
      <c r="F13" s="52"/>
      <c r="G13" s="53"/>
      <c r="H13" s="53"/>
      <c r="I13" s="53"/>
      <c r="J13" s="53"/>
      <c r="K13" s="53"/>
      <c r="L13" s="53"/>
    </row>
    <row r="14" spans="2:12" ht="15.75" thickBot="1">
      <c r="B14" s="40"/>
      <c r="C14" s="41" t="s">
        <v>16</v>
      </c>
      <c r="D14" s="56">
        <f>Grile!C15</f>
        <v>3.4131337386262337</v>
      </c>
      <c r="E14" s="43">
        <v>3300</v>
      </c>
      <c r="F14" s="55">
        <f>D14*E14</f>
        <v>11263.341337466571</v>
      </c>
      <c r="G14" s="49">
        <f>F14</f>
        <v>11263.341337466571</v>
      </c>
      <c r="H14" s="49">
        <f>G14*1.075</f>
        <v>12108.091937776562</v>
      </c>
      <c r="I14" s="49">
        <f>H14*1.05</f>
        <v>12713.496534665392</v>
      </c>
      <c r="J14" s="49">
        <f>I14*1.05</f>
        <v>13349.171361398661</v>
      </c>
      <c r="K14" s="49">
        <f>J14*1.025</f>
        <v>13682.900645433627</v>
      </c>
      <c r="L14" s="49">
        <f>K14*1.025</f>
        <v>14024.973161569465</v>
      </c>
    </row>
    <row r="15" spans="2:12" ht="15.75" thickBot="1">
      <c r="B15" s="37" t="s">
        <v>82</v>
      </c>
      <c r="C15" s="38"/>
      <c r="D15" s="39"/>
      <c r="E15" s="38"/>
      <c r="F15" s="52"/>
      <c r="G15" s="53"/>
      <c r="H15" s="53"/>
      <c r="I15" s="53"/>
      <c r="J15" s="53"/>
      <c r="K15" s="53"/>
      <c r="L15" s="53"/>
    </row>
    <row r="16" spans="2:12" ht="15.75" thickBot="1">
      <c r="B16" s="40"/>
      <c r="C16" s="41" t="s">
        <v>16</v>
      </c>
      <c r="D16" s="56">
        <f>Grile!C18</f>
        <v>3.2123611657658668</v>
      </c>
      <c r="E16" s="43">
        <v>3300</v>
      </c>
      <c r="F16" s="55">
        <f>D16*E16</f>
        <v>10600.79184702736</v>
      </c>
      <c r="G16" s="49">
        <f>F16</f>
        <v>10600.79184702736</v>
      </c>
      <c r="H16" s="49">
        <f>G16*1.075</f>
        <v>11395.851235554412</v>
      </c>
      <c r="I16" s="49">
        <f>H16*1.05</f>
        <v>11965.643797332134</v>
      </c>
      <c r="J16" s="49">
        <f>I16*1.05</f>
        <v>12563.925987198741</v>
      </c>
      <c r="K16" s="49">
        <f>J16*1.025</f>
        <v>12878.024136878708</v>
      </c>
      <c r="L16" s="49">
        <f>K16*1.025</f>
        <v>13199.974740300675</v>
      </c>
    </row>
    <row r="17" spans="2:12" ht="15.75" thickBot="1">
      <c r="B17" s="94" t="s">
        <v>20</v>
      </c>
      <c r="C17" s="95"/>
      <c r="D17" s="96"/>
      <c r="E17" s="38"/>
      <c r="F17" s="52"/>
      <c r="G17" s="53"/>
      <c r="H17" s="53"/>
      <c r="I17" s="53"/>
      <c r="J17" s="53"/>
      <c r="K17" s="53"/>
      <c r="L17" s="53"/>
    </row>
    <row r="18" spans="2:12" ht="15.75" thickBot="1">
      <c r="B18" s="45" t="s">
        <v>21</v>
      </c>
      <c r="C18" s="41" t="s">
        <v>16</v>
      </c>
      <c r="D18" s="56">
        <f>Grile!C20</f>
        <v>3.1</v>
      </c>
      <c r="E18" s="43">
        <v>3300</v>
      </c>
      <c r="F18" s="55">
        <f t="shared" ref="F18:F20" si="0">D18*E18</f>
        <v>10230</v>
      </c>
      <c r="G18" s="49">
        <f t="shared" ref="G18:G20" si="1">F18</f>
        <v>10230</v>
      </c>
      <c r="H18" s="49">
        <f t="shared" ref="H18:H20" si="2">G18*1.075</f>
        <v>10997.25</v>
      </c>
      <c r="I18" s="49">
        <f t="shared" ref="I18:J20" si="3">H18*1.05</f>
        <v>11547.112500000001</v>
      </c>
      <c r="J18" s="49">
        <f t="shared" si="3"/>
        <v>12124.468125000001</v>
      </c>
      <c r="K18" s="49">
        <f t="shared" ref="K18:L20" si="4">J18*1.025</f>
        <v>12427.579828125001</v>
      </c>
      <c r="L18" s="49">
        <f t="shared" si="4"/>
        <v>12738.269323828124</v>
      </c>
    </row>
    <row r="19" spans="2:12" ht="15.75" thickBot="1">
      <c r="B19" s="45" t="s">
        <v>22</v>
      </c>
      <c r="C19" s="41" t="s">
        <v>16</v>
      </c>
      <c r="D19" s="56">
        <f>Grile!C21</f>
        <v>3</v>
      </c>
      <c r="E19" s="43">
        <v>3300</v>
      </c>
      <c r="F19" s="55">
        <f t="shared" si="0"/>
        <v>9900</v>
      </c>
      <c r="G19" s="49">
        <f t="shared" si="1"/>
        <v>9900</v>
      </c>
      <c r="H19" s="49">
        <f t="shared" si="2"/>
        <v>10642.5</v>
      </c>
      <c r="I19" s="49">
        <f t="shared" si="3"/>
        <v>11174.625</v>
      </c>
      <c r="J19" s="49">
        <f t="shared" si="3"/>
        <v>11733.356250000001</v>
      </c>
      <c r="K19" s="49">
        <f t="shared" si="4"/>
        <v>12026.690156249999</v>
      </c>
      <c r="L19" s="49">
        <f t="shared" si="4"/>
        <v>12327.357410156248</v>
      </c>
    </row>
    <row r="20" spans="2:12" ht="15.75" thickBot="1">
      <c r="B20" s="45" t="s">
        <v>23</v>
      </c>
      <c r="C20" s="41" t="s">
        <v>16</v>
      </c>
      <c r="D20" s="56">
        <f>Grile!C22</f>
        <v>2.9</v>
      </c>
      <c r="E20" s="43">
        <v>3300</v>
      </c>
      <c r="F20" s="55">
        <f t="shared" si="0"/>
        <v>9570</v>
      </c>
      <c r="G20" s="49">
        <f t="shared" si="1"/>
        <v>9570</v>
      </c>
      <c r="H20" s="49">
        <f t="shared" si="2"/>
        <v>10287.75</v>
      </c>
      <c r="I20" s="49">
        <f t="shared" si="3"/>
        <v>10802.137500000001</v>
      </c>
      <c r="J20" s="49">
        <f t="shared" si="3"/>
        <v>11342.244375000002</v>
      </c>
      <c r="K20" s="49">
        <f t="shared" si="4"/>
        <v>11625.800484375</v>
      </c>
      <c r="L20" s="49">
        <f t="shared" si="4"/>
        <v>11916.445496484375</v>
      </c>
    </row>
    <row r="21" spans="2:12" ht="15.75" thickBot="1">
      <c r="B21" s="94" t="s">
        <v>24</v>
      </c>
      <c r="C21" s="95"/>
      <c r="D21" s="96"/>
      <c r="E21" s="38"/>
      <c r="F21" s="52"/>
      <c r="G21" s="53"/>
      <c r="H21" s="53"/>
      <c r="I21" s="53"/>
      <c r="J21" s="53"/>
      <c r="K21" s="53"/>
      <c r="L21" s="53"/>
    </row>
    <row r="22" spans="2:12" ht="15.75" thickBot="1">
      <c r="B22" s="45" t="s">
        <v>21</v>
      </c>
      <c r="C22" s="41" t="s">
        <v>16</v>
      </c>
      <c r="D22" s="56">
        <f>Grile!C24</f>
        <v>3</v>
      </c>
      <c r="E22" s="43">
        <v>3300</v>
      </c>
      <c r="F22" s="55">
        <f t="shared" ref="F22:F25" si="5">D22*E22</f>
        <v>9900</v>
      </c>
      <c r="G22" s="49">
        <f t="shared" ref="G22:G25" si="6">F22</f>
        <v>9900</v>
      </c>
      <c r="H22" s="49">
        <f t="shared" ref="H22:H25" si="7">G22*1.075</f>
        <v>10642.5</v>
      </c>
      <c r="I22" s="49">
        <f t="shared" ref="I22:J25" si="8">H22*1.05</f>
        <v>11174.625</v>
      </c>
      <c r="J22" s="49">
        <f t="shared" si="8"/>
        <v>11733.356250000001</v>
      </c>
      <c r="K22" s="49">
        <f t="shared" ref="K22:L25" si="9">J22*1.025</f>
        <v>12026.690156249999</v>
      </c>
      <c r="L22" s="49">
        <f t="shared" si="9"/>
        <v>12327.357410156248</v>
      </c>
    </row>
    <row r="23" spans="2:12" ht="15.75" thickBot="1">
      <c r="B23" s="45" t="s">
        <v>22</v>
      </c>
      <c r="C23" s="41" t="s">
        <v>16</v>
      </c>
      <c r="D23" s="56">
        <f>Grile!C25</f>
        <v>2.9</v>
      </c>
      <c r="E23" s="43">
        <v>3300</v>
      </c>
      <c r="F23" s="55">
        <f t="shared" si="5"/>
        <v>9570</v>
      </c>
      <c r="G23" s="49">
        <f t="shared" si="6"/>
        <v>9570</v>
      </c>
      <c r="H23" s="49">
        <f t="shared" si="7"/>
        <v>10287.75</v>
      </c>
      <c r="I23" s="49">
        <f t="shared" si="8"/>
        <v>10802.137500000001</v>
      </c>
      <c r="J23" s="49">
        <f t="shared" si="8"/>
        <v>11342.244375000002</v>
      </c>
      <c r="K23" s="49">
        <f t="shared" si="9"/>
        <v>11625.800484375</v>
      </c>
      <c r="L23" s="49">
        <f t="shared" si="9"/>
        <v>11916.445496484375</v>
      </c>
    </row>
    <row r="24" spans="2:12" ht="15.75" thickBot="1">
      <c r="B24" s="45" t="s">
        <v>23</v>
      </c>
      <c r="C24" s="41" t="s">
        <v>16</v>
      </c>
      <c r="D24" s="56">
        <f>Grile!C26</f>
        <v>2.8</v>
      </c>
      <c r="E24" s="43">
        <v>3300</v>
      </c>
      <c r="F24" s="55">
        <f t="shared" si="5"/>
        <v>9240</v>
      </c>
      <c r="G24" s="49">
        <f t="shared" si="6"/>
        <v>9240</v>
      </c>
      <c r="H24" s="49">
        <f t="shared" si="7"/>
        <v>9933</v>
      </c>
      <c r="I24" s="49">
        <f t="shared" si="8"/>
        <v>10429.65</v>
      </c>
      <c r="J24" s="49">
        <f t="shared" si="8"/>
        <v>10951.1325</v>
      </c>
      <c r="K24" s="49">
        <f t="shared" si="9"/>
        <v>11224.910812499998</v>
      </c>
      <c r="L24" s="49">
        <f t="shared" si="9"/>
        <v>11505.533582812497</v>
      </c>
    </row>
    <row r="25" spans="2:12" ht="15.75" thickBot="1">
      <c r="B25" s="45" t="s">
        <v>25</v>
      </c>
      <c r="C25" s="41" t="s">
        <v>16</v>
      </c>
      <c r="D25" s="56">
        <f>Grile!C27</f>
        <v>2.4</v>
      </c>
      <c r="E25" s="43">
        <v>3300</v>
      </c>
      <c r="F25" s="55">
        <f t="shared" si="5"/>
        <v>7920</v>
      </c>
      <c r="G25" s="49">
        <f t="shared" si="6"/>
        <v>7920</v>
      </c>
      <c r="H25" s="49">
        <f t="shared" si="7"/>
        <v>8514</v>
      </c>
      <c r="I25" s="49">
        <f t="shared" si="8"/>
        <v>8939.7000000000007</v>
      </c>
      <c r="J25" s="49">
        <f t="shared" si="8"/>
        <v>9386.6850000000013</v>
      </c>
      <c r="K25" s="49">
        <f t="shared" si="9"/>
        <v>9621.3521250000013</v>
      </c>
      <c r="L25" s="49">
        <f t="shared" si="9"/>
        <v>9861.8859281250006</v>
      </c>
    </row>
    <row r="26" spans="2:12" ht="15.75" thickBot="1">
      <c r="B26" s="37" t="s">
        <v>26</v>
      </c>
      <c r="C26" s="38"/>
      <c r="D26" s="39"/>
      <c r="E26" s="38"/>
      <c r="F26" s="52"/>
      <c r="G26" s="53"/>
      <c r="H26" s="53"/>
      <c r="I26" s="53"/>
      <c r="J26" s="53"/>
      <c r="K26" s="53"/>
      <c r="L26" s="53"/>
    </row>
    <row r="27" spans="2:12" ht="15.75" thickBot="1">
      <c r="B27" s="45" t="s">
        <v>21</v>
      </c>
      <c r="C27" s="41" t="s">
        <v>27</v>
      </c>
      <c r="D27" s="56">
        <f>Grile!C29</f>
        <v>2.8</v>
      </c>
      <c r="E27" s="43">
        <v>3300</v>
      </c>
      <c r="F27" s="55">
        <f t="shared" ref="F27:F30" si="10">D27*E27</f>
        <v>9240</v>
      </c>
      <c r="G27" s="49">
        <f t="shared" ref="G27:G30" si="11">F27</f>
        <v>9240</v>
      </c>
      <c r="H27" s="49">
        <f t="shared" ref="H27:H30" si="12">G27*1.075</f>
        <v>9933</v>
      </c>
      <c r="I27" s="49">
        <f t="shared" ref="I27:J30" si="13">H27*1.05</f>
        <v>10429.65</v>
      </c>
      <c r="J27" s="49">
        <f t="shared" si="13"/>
        <v>10951.1325</v>
      </c>
      <c r="K27" s="49">
        <f t="shared" ref="K27:L30" si="14">J27*1.025</f>
        <v>11224.910812499998</v>
      </c>
      <c r="L27" s="49">
        <f t="shared" si="14"/>
        <v>11505.533582812497</v>
      </c>
    </row>
    <row r="28" spans="2:12" ht="15.75" thickBot="1">
      <c r="B28" s="45" t="s">
        <v>22</v>
      </c>
      <c r="C28" s="41" t="s">
        <v>27</v>
      </c>
      <c r="D28" s="56">
        <f>Grile!C30</f>
        <v>2.7</v>
      </c>
      <c r="E28" s="43">
        <v>3300</v>
      </c>
      <c r="F28" s="55">
        <f t="shared" si="10"/>
        <v>8910</v>
      </c>
      <c r="G28" s="49">
        <f t="shared" si="11"/>
        <v>8910</v>
      </c>
      <c r="H28" s="49">
        <f t="shared" si="12"/>
        <v>9578.25</v>
      </c>
      <c r="I28" s="49">
        <f t="shared" si="13"/>
        <v>10057.1625</v>
      </c>
      <c r="J28" s="49">
        <f t="shared" si="13"/>
        <v>10560.020625000001</v>
      </c>
      <c r="K28" s="49">
        <f t="shared" si="14"/>
        <v>10824.021140625</v>
      </c>
      <c r="L28" s="49">
        <f t="shared" si="14"/>
        <v>11094.621669140624</v>
      </c>
    </row>
    <row r="29" spans="2:12" ht="15.75" thickBot="1">
      <c r="B29" s="45" t="s">
        <v>23</v>
      </c>
      <c r="C29" s="41" t="s">
        <v>27</v>
      </c>
      <c r="D29" s="56">
        <f>Grile!C31</f>
        <v>2.6</v>
      </c>
      <c r="E29" s="43">
        <v>3300</v>
      </c>
      <c r="F29" s="55">
        <f t="shared" si="10"/>
        <v>8580</v>
      </c>
      <c r="G29" s="49">
        <f t="shared" si="11"/>
        <v>8580</v>
      </c>
      <c r="H29" s="49">
        <f t="shared" si="12"/>
        <v>9223.5</v>
      </c>
      <c r="I29" s="49">
        <f t="shared" si="13"/>
        <v>9684.6750000000011</v>
      </c>
      <c r="J29" s="49">
        <f t="shared" si="13"/>
        <v>10168.908750000002</v>
      </c>
      <c r="K29" s="49">
        <f t="shared" si="14"/>
        <v>10423.131468750002</v>
      </c>
      <c r="L29" s="49">
        <f t="shared" si="14"/>
        <v>10683.709755468752</v>
      </c>
    </row>
    <row r="30" spans="2:12" ht="15.75" thickBot="1">
      <c r="B30" s="45" t="s">
        <v>25</v>
      </c>
      <c r="C30" s="41" t="s">
        <v>27</v>
      </c>
      <c r="D30" s="56">
        <f>Grile!C32</f>
        <v>2.2999999999999998</v>
      </c>
      <c r="E30" s="43">
        <v>3300</v>
      </c>
      <c r="F30" s="55">
        <f t="shared" si="10"/>
        <v>7589.9999999999991</v>
      </c>
      <c r="G30" s="49">
        <f t="shared" si="11"/>
        <v>7589.9999999999991</v>
      </c>
      <c r="H30" s="49">
        <f t="shared" si="12"/>
        <v>8159.2499999999991</v>
      </c>
      <c r="I30" s="49">
        <f t="shared" si="13"/>
        <v>8567.2124999999996</v>
      </c>
      <c r="J30" s="49">
        <f t="shared" si="13"/>
        <v>8995.5731250000008</v>
      </c>
      <c r="K30" s="49">
        <f t="shared" si="14"/>
        <v>9220.4624531249992</v>
      </c>
      <c r="L30" s="49">
        <f t="shared" si="14"/>
        <v>9450.9740144531243</v>
      </c>
    </row>
    <row r="31" spans="2:12" ht="15.75" thickBot="1">
      <c r="B31" s="37" t="s">
        <v>28</v>
      </c>
      <c r="C31" s="38"/>
      <c r="D31" s="39"/>
      <c r="E31" s="38"/>
      <c r="F31" s="52"/>
      <c r="G31" s="53"/>
      <c r="H31" s="53"/>
      <c r="I31" s="53"/>
      <c r="J31" s="53"/>
      <c r="K31" s="53"/>
      <c r="L31" s="53"/>
    </row>
    <row r="32" spans="2:12" ht="15.75" thickBot="1">
      <c r="B32" s="45" t="s">
        <v>21</v>
      </c>
      <c r="C32" s="41" t="s">
        <v>29</v>
      </c>
      <c r="D32" s="56">
        <f>Grile!C34</f>
        <v>2.6</v>
      </c>
      <c r="E32" s="43">
        <v>3300</v>
      </c>
      <c r="F32" s="55">
        <f t="shared" ref="F32:F35" si="15">D32*E32</f>
        <v>8580</v>
      </c>
      <c r="G32" s="49">
        <f t="shared" ref="G32:G35" si="16">F32</f>
        <v>8580</v>
      </c>
      <c r="H32" s="49">
        <f t="shared" ref="H32:H35" si="17">G32*1.075</f>
        <v>9223.5</v>
      </c>
      <c r="I32" s="49">
        <f t="shared" ref="I32:J35" si="18">H32*1.05</f>
        <v>9684.6750000000011</v>
      </c>
      <c r="J32" s="49">
        <f t="shared" si="18"/>
        <v>10168.908750000002</v>
      </c>
      <c r="K32" s="49">
        <f t="shared" ref="K32:L35" si="19">J32*1.025</f>
        <v>10423.131468750002</v>
      </c>
      <c r="L32" s="49">
        <f t="shared" si="19"/>
        <v>10683.709755468752</v>
      </c>
    </row>
    <row r="33" spans="2:12" ht="15.75" thickBot="1">
      <c r="B33" s="45" t="s">
        <v>22</v>
      </c>
      <c r="C33" s="41" t="s">
        <v>29</v>
      </c>
      <c r="D33" s="56">
        <f>Grile!C35</f>
        <v>2.5</v>
      </c>
      <c r="E33" s="43">
        <v>3300</v>
      </c>
      <c r="F33" s="55">
        <f t="shared" si="15"/>
        <v>8250</v>
      </c>
      <c r="G33" s="49">
        <f t="shared" si="16"/>
        <v>8250</v>
      </c>
      <c r="H33" s="49">
        <f t="shared" si="17"/>
        <v>8868.75</v>
      </c>
      <c r="I33" s="49">
        <f t="shared" si="18"/>
        <v>9312.1875</v>
      </c>
      <c r="J33" s="49">
        <f t="shared" si="18"/>
        <v>9777.796875</v>
      </c>
      <c r="K33" s="49">
        <f t="shared" si="19"/>
        <v>10022.241796875</v>
      </c>
      <c r="L33" s="49">
        <f t="shared" si="19"/>
        <v>10272.797841796873</v>
      </c>
    </row>
    <row r="34" spans="2:12" ht="15.75" thickBot="1">
      <c r="B34" s="45" t="s">
        <v>23</v>
      </c>
      <c r="C34" s="41" t="s">
        <v>29</v>
      </c>
      <c r="D34" s="56">
        <f>Grile!C36</f>
        <v>2.4</v>
      </c>
      <c r="E34" s="43">
        <v>3300</v>
      </c>
      <c r="F34" s="55">
        <f t="shared" si="15"/>
        <v>7920</v>
      </c>
      <c r="G34" s="49">
        <f t="shared" si="16"/>
        <v>7920</v>
      </c>
      <c r="H34" s="49">
        <f t="shared" si="17"/>
        <v>8514</v>
      </c>
      <c r="I34" s="49">
        <f t="shared" si="18"/>
        <v>8939.7000000000007</v>
      </c>
      <c r="J34" s="49">
        <f t="shared" si="18"/>
        <v>9386.6850000000013</v>
      </c>
      <c r="K34" s="49">
        <f t="shared" si="19"/>
        <v>9621.3521250000013</v>
      </c>
      <c r="L34" s="49">
        <f t="shared" si="19"/>
        <v>9861.8859281250006</v>
      </c>
    </row>
    <row r="35" spans="2:12" ht="15.75" thickBot="1">
      <c r="B35" s="45" t="s">
        <v>25</v>
      </c>
      <c r="C35" s="41" t="s">
        <v>29</v>
      </c>
      <c r="D35" s="56">
        <f>Grile!C37</f>
        <v>2.1</v>
      </c>
      <c r="E35" s="43">
        <v>3300</v>
      </c>
      <c r="F35" s="55">
        <f t="shared" si="15"/>
        <v>6930</v>
      </c>
      <c r="G35" s="49">
        <f t="shared" si="16"/>
        <v>6930</v>
      </c>
      <c r="H35" s="49">
        <f t="shared" si="17"/>
        <v>7449.75</v>
      </c>
      <c r="I35" s="49">
        <f t="shared" si="18"/>
        <v>7822.2375000000002</v>
      </c>
      <c r="J35" s="49">
        <f t="shared" si="18"/>
        <v>8213.3493749999998</v>
      </c>
      <c r="K35" s="49">
        <f t="shared" si="19"/>
        <v>8418.6831093749988</v>
      </c>
      <c r="L35" s="49">
        <f t="shared" si="19"/>
        <v>8629.1501871093733</v>
      </c>
    </row>
    <row r="36" spans="2:12" ht="15.75" thickBot="1">
      <c r="B36" s="85" t="s">
        <v>71</v>
      </c>
      <c r="C36" s="86"/>
      <c r="D36" s="86"/>
      <c r="E36" s="86"/>
      <c r="F36" s="86"/>
      <c r="G36" s="86"/>
      <c r="H36" s="86"/>
      <c r="I36" s="86"/>
      <c r="J36" s="86"/>
      <c r="K36" s="86"/>
      <c r="L36" s="87"/>
    </row>
    <row r="37" spans="2:12" ht="15.75" thickBot="1">
      <c r="B37" s="94" t="s">
        <v>20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2:12" ht="15.75" thickBot="1">
      <c r="B38" s="45" t="s">
        <v>31</v>
      </c>
      <c r="C38" s="41" t="s">
        <v>16</v>
      </c>
      <c r="D38" s="56">
        <f>Grile!C40</f>
        <v>3</v>
      </c>
      <c r="E38" s="43">
        <v>3300</v>
      </c>
      <c r="F38" s="55">
        <f t="shared" ref="F38:F40" si="20">D38*E38</f>
        <v>9900</v>
      </c>
      <c r="G38" s="49">
        <f t="shared" ref="G38:G40" si="21">F38</f>
        <v>9900</v>
      </c>
      <c r="H38" s="49">
        <f t="shared" ref="H38:H40" si="22">G38*1.075</f>
        <v>10642.5</v>
      </c>
      <c r="I38" s="49">
        <f t="shared" ref="I38:J40" si="23">H38*1.05</f>
        <v>11174.625</v>
      </c>
      <c r="J38" s="49">
        <f t="shared" si="23"/>
        <v>11733.356250000001</v>
      </c>
      <c r="K38" s="49">
        <f t="shared" ref="K38:L40" si="24">J38*1.025</f>
        <v>12026.690156249999</v>
      </c>
      <c r="L38" s="49">
        <f t="shared" si="24"/>
        <v>12327.357410156248</v>
      </c>
    </row>
    <row r="39" spans="2:12" ht="15.75" thickBot="1">
      <c r="B39" s="45" t="s">
        <v>32</v>
      </c>
      <c r="C39" s="41" t="s">
        <v>16</v>
      </c>
      <c r="D39" s="56">
        <f>Grile!C41</f>
        <v>2.9</v>
      </c>
      <c r="E39" s="43">
        <v>3300</v>
      </c>
      <c r="F39" s="55">
        <f t="shared" si="20"/>
        <v>9570</v>
      </c>
      <c r="G39" s="49">
        <f t="shared" si="21"/>
        <v>9570</v>
      </c>
      <c r="H39" s="49">
        <f t="shared" si="22"/>
        <v>10287.75</v>
      </c>
      <c r="I39" s="49">
        <f t="shared" si="23"/>
        <v>10802.137500000001</v>
      </c>
      <c r="J39" s="49">
        <f t="shared" si="23"/>
        <v>11342.244375000002</v>
      </c>
      <c r="K39" s="49">
        <f t="shared" si="24"/>
        <v>11625.800484375</v>
      </c>
      <c r="L39" s="49">
        <f t="shared" si="24"/>
        <v>11916.445496484375</v>
      </c>
    </row>
    <row r="40" spans="2:12" ht="15.75" thickBot="1">
      <c r="B40" s="45" t="s">
        <v>33</v>
      </c>
      <c r="C40" s="41" t="s">
        <v>16</v>
      </c>
      <c r="D40" s="56">
        <f>Grile!C42</f>
        <v>2.8</v>
      </c>
      <c r="E40" s="43">
        <v>3300</v>
      </c>
      <c r="F40" s="55">
        <f t="shared" si="20"/>
        <v>9240</v>
      </c>
      <c r="G40" s="49">
        <f t="shared" si="21"/>
        <v>9240</v>
      </c>
      <c r="H40" s="49">
        <f t="shared" si="22"/>
        <v>9933</v>
      </c>
      <c r="I40" s="49">
        <f t="shared" si="23"/>
        <v>10429.65</v>
      </c>
      <c r="J40" s="49">
        <f t="shared" si="23"/>
        <v>10951.1325</v>
      </c>
      <c r="K40" s="49">
        <f t="shared" si="24"/>
        <v>11224.910812499998</v>
      </c>
      <c r="L40" s="49">
        <f t="shared" si="24"/>
        <v>11505.533582812497</v>
      </c>
    </row>
    <row r="41" spans="2:12" ht="15.75" thickBot="1">
      <c r="B41" s="94" t="s">
        <v>72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</row>
    <row r="42" spans="2:12" ht="15.75" thickBot="1">
      <c r="B42" s="45" t="s">
        <v>31</v>
      </c>
      <c r="C42" s="41" t="s">
        <v>16</v>
      </c>
      <c r="D42" s="56">
        <f>Grile!C44</f>
        <v>2.8</v>
      </c>
      <c r="E42" s="43">
        <v>3300</v>
      </c>
      <c r="F42" s="55">
        <f t="shared" ref="F42:F45" si="25">D42*E42</f>
        <v>9240</v>
      </c>
      <c r="G42" s="49">
        <f t="shared" ref="G42:G45" si="26">F42</f>
        <v>9240</v>
      </c>
      <c r="H42" s="49">
        <f t="shared" ref="H42:H45" si="27">G42*1.075</f>
        <v>9933</v>
      </c>
      <c r="I42" s="49">
        <f t="shared" ref="I42:J45" si="28">H42*1.05</f>
        <v>10429.65</v>
      </c>
      <c r="J42" s="49">
        <f t="shared" si="28"/>
        <v>10951.1325</v>
      </c>
      <c r="K42" s="49">
        <f t="shared" ref="K42:L45" si="29">J42*1.025</f>
        <v>11224.910812499998</v>
      </c>
      <c r="L42" s="49">
        <f t="shared" si="29"/>
        <v>11505.533582812497</v>
      </c>
    </row>
    <row r="43" spans="2:12" ht="15.75" thickBot="1">
      <c r="B43" s="45" t="s">
        <v>32</v>
      </c>
      <c r="C43" s="41" t="s">
        <v>16</v>
      </c>
      <c r="D43" s="56">
        <f>Grile!C45</f>
        <v>2.7</v>
      </c>
      <c r="E43" s="43">
        <v>3300</v>
      </c>
      <c r="F43" s="55">
        <f t="shared" si="25"/>
        <v>8910</v>
      </c>
      <c r="G43" s="49">
        <f t="shared" si="26"/>
        <v>8910</v>
      </c>
      <c r="H43" s="49">
        <f t="shared" si="27"/>
        <v>9578.25</v>
      </c>
      <c r="I43" s="49">
        <f t="shared" si="28"/>
        <v>10057.1625</v>
      </c>
      <c r="J43" s="49">
        <f t="shared" si="28"/>
        <v>10560.020625000001</v>
      </c>
      <c r="K43" s="49">
        <f t="shared" si="29"/>
        <v>10824.021140625</v>
      </c>
      <c r="L43" s="49">
        <f t="shared" si="29"/>
        <v>11094.621669140624</v>
      </c>
    </row>
    <row r="44" spans="2:12" ht="15.75" thickBot="1">
      <c r="B44" s="45" t="s">
        <v>33</v>
      </c>
      <c r="C44" s="41" t="s">
        <v>16</v>
      </c>
      <c r="D44" s="56">
        <f>Grile!C46</f>
        <v>2.6</v>
      </c>
      <c r="E44" s="43">
        <v>3300</v>
      </c>
      <c r="F44" s="55">
        <f t="shared" si="25"/>
        <v>8580</v>
      </c>
      <c r="G44" s="49">
        <f t="shared" si="26"/>
        <v>8580</v>
      </c>
      <c r="H44" s="49">
        <f t="shared" si="27"/>
        <v>9223.5</v>
      </c>
      <c r="I44" s="49">
        <f t="shared" si="28"/>
        <v>9684.6750000000011</v>
      </c>
      <c r="J44" s="49">
        <f t="shared" si="28"/>
        <v>10168.908750000002</v>
      </c>
      <c r="K44" s="49">
        <f t="shared" si="29"/>
        <v>10423.131468750002</v>
      </c>
      <c r="L44" s="49">
        <f t="shared" si="29"/>
        <v>10683.709755468752</v>
      </c>
    </row>
    <row r="45" spans="2:12" ht="15.75" thickBot="1">
      <c r="B45" s="45" t="s">
        <v>25</v>
      </c>
      <c r="C45" s="41" t="s">
        <v>16</v>
      </c>
      <c r="D45" s="56">
        <f>Grile!C47</f>
        <v>2.4</v>
      </c>
      <c r="E45" s="43">
        <v>3300</v>
      </c>
      <c r="F45" s="55">
        <f t="shared" si="25"/>
        <v>7920</v>
      </c>
      <c r="G45" s="49">
        <f t="shared" si="26"/>
        <v>7920</v>
      </c>
      <c r="H45" s="49">
        <f t="shared" si="27"/>
        <v>8514</v>
      </c>
      <c r="I45" s="49">
        <f t="shared" si="28"/>
        <v>8939.7000000000007</v>
      </c>
      <c r="J45" s="49">
        <f t="shared" si="28"/>
        <v>9386.6850000000013</v>
      </c>
      <c r="K45" s="49">
        <f t="shared" si="29"/>
        <v>9621.3521250000013</v>
      </c>
      <c r="L45" s="49">
        <f t="shared" si="29"/>
        <v>9861.8859281250006</v>
      </c>
    </row>
    <row r="46" spans="2:12" ht="15.75" thickBot="1">
      <c r="B46" s="94" t="s">
        <v>83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 ht="15.75" thickBot="1">
      <c r="B47" s="45" t="s">
        <v>31</v>
      </c>
      <c r="C47" s="41" t="s">
        <v>27</v>
      </c>
      <c r="D47" s="56">
        <f>Grile!C49</f>
        <v>2.5</v>
      </c>
      <c r="E47" s="43">
        <v>3300</v>
      </c>
      <c r="F47" s="55">
        <f t="shared" ref="F47:F50" si="30">D47*E47</f>
        <v>8250</v>
      </c>
      <c r="G47" s="49">
        <f t="shared" ref="G47:G50" si="31">F47</f>
        <v>8250</v>
      </c>
      <c r="H47" s="49">
        <f t="shared" ref="H47:H50" si="32">G47*1.075</f>
        <v>8868.75</v>
      </c>
      <c r="I47" s="49">
        <f t="shared" ref="I47:J50" si="33">H47*1.05</f>
        <v>9312.1875</v>
      </c>
      <c r="J47" s="49">
        <f t="shared" si="33"/>
        <v>9777.796875</v>
      </c>
      <c r="K47" s="49">
        <f t="shared" ref="K47:L50" si="34">J47*1.025</f>
        <v>10022.241796875</v>
      </c>
      <c r="L47" s="49">
        <f t="shared" si="34"/>
        <v>10272.797841796873</v>
      </c>
    </row>
    <row r="48" spans="2:12" ht="15.75" thickBot="1">
      <c r="B48" s="45" t="s">
        <v>32</v>
      </c>
      <c r="C48" s="41" t="s">
        <v>27</v>
      </c>
      <c r="D48" s="56">
        <f>Grile!C50</f>
        <v>2.4</v>
      </c>
      <c r="E48" s="43">
        <v>3300</v>
      </c>
      <c r="F48" s="55">
        <f t="shared" si="30"/>
        <v>7920</v>
      </c>
      <c r="G48" s="49">
        <f t="shared" si="31"/>
        <v>7920</v>
      </c>
      <c r="H48" s="49">
        <f t="shared" si="32"/>
        <v>8514</v>
      </c>
      <c r="I48" s="49">
        <f t="shared" si="33"/>
        <v>8939.7000000000007</v>
      </c>
      <c r="J48" s="49">
        <f t="shared" si="33"/>
        <v>9386.6850000000013</v>
      </c>
      <c r="K48" s="49">
        <f t="shared" si="34"/>
        <v>9621.3521250000013</v>
      </c>
      <c r="L48" s="49">
        <f t="shared" si="34"/>
        <v>9861.8859281250006</v>
      </c>
    </row>
    <row r="49" spans="2:12" ht="15.75" thickBot="1">
      <c r="B49" s="45" t="s">
        <v>33</v>
      </c>
      <c r="C49" s="41" t="s">
        <v>27</v>
      </c>
      <c r="D49" s="56">
        <f>Grile!C51</f>
        <v>2.2999999999999998</v>
      </c>
      <c r="E49" s="43">
        <v>3300</v>
      </c>
      <c r="F49" s="55">
        <f t="shared" si="30"/>
        <v>7589.9999999999991</v>
      </c>
      <c r="G49" s="49">
        <f t="shared" si="31"/>
        <v>7589.9999999999991</v>
      </c>
      <c r="H49" s="49">
        <f t="shared" si="32"/>
        <v>8159.2499999999991</v>
      </c>
      <c r="I49" s="49">
        <f t="shared" si="33"/>
        <v>8567.2124999999996</v>
      </c>
      <c r="J49" s="49">
        <f t="shared" si="33"/>
        <v>8995.5731250000008</v>
      </c>
      <c r="K49" s="49">
        <f t="shared" si="34"/>
        <v>9220.4624531249992</v>
      </c>
      <c r="L49" s="49">
        <f t="shared" si="34"/>
        <v>9450.9740144531243</v>
      </c>
    </row>
    <row r="50" spans="2:12" ht="15.75" thickBot="1">
      <c r="B50" s="45" t="s">
        <v>25</v>
      </c>
      <c r="C50" s="41" t="s">
        <v>27</v>
      </c>
      <c r="D50" s="56">
        <f>Grile!C52</f>
        <v>2</v>
      </c>
      <c r="E50" s="43">
        <v>3300</v>
      </c>
      <c r="F50" s="55">
        <f t="shared" si="30"/>
        <v>6600</v>
      </c>
      <c r="G50" s="49">
        <f t="shared" si="31"/>
        <v>6600</v>
      </c>
      <c r="H50" s="49">
        <f t="shared" si="32"/>
        <v>7095</v>
      </c>
      <c r="I50" s="49">
        <f t="shared" si="33"/>
        <v>7449.75</v>
      </c>
      <c r="J50" s="49">
        <f t="shared" si="33"/>
        <v>7822.2375000000002</v>
      </c>
      <c r="K50" s="49">
        <f t="shared" si="34"/>
        <v>8017.7934374999995</v>
      </c>
      <c r="L50" s="49">
        <f t="shared" si="34"/>
        <v>8218.2382734374987</v>
      </c>
    </row>
    <row r="51" spans="2:12" ht="15.75" thickBot="1">
      <c r="B51" s="94" t="s">
        <v>73</v>
      </c>
      <c r="C51" s="95"/>
      <c r="D51" s="95"/>
      <c r="E51" s="95"/>
      <c r="F51" s="95"/>
      <c r="G51" s="95"/>
      <c r="H51" s="95"/>
      <c r="I51" s="95"/>
      <c r="J51" s="95"/>
      <c r="K51" s="95"/>
      <c r="L51" s="96"/>
    </row>
    <row r="52" spans="2:12" ht="15.75" thickBot="1">
      <c r="B52" s="45" t="s">
        <v>37</v>
      </c>
      <c r="C52" s="41" t="s">
        <v>29</v>
      </c>
      <c r="D52" s="56">
        <f>Grile!C54</f>
        <v>2.2999999999999998</v>
      </c>
      <c r="E52" s="43">
        <v>3300</v>
      </c>
      <c r="F52" s="55">
        <f t="shared" ref="F52:F55" si="35">D52*E52</f>
        <v>7589.9999999999991</v>
      </c>
      <c r="G52" s="49">
        <f t="shared" ref="G52:G55" si="36">F52</f>
        <v>7589.9999999999991</v>
      </c>
      <c r="H52" s="49">
        <f t="shared" ref="H52:H55" si="37">G52*1.075</f>
        <v>8159.2499999999991</v>
      </c>
      <c r="I52" s="49">
        <f t="shared" ref="I52:J55" si="38">H52*1.05</f>
        <v>8567.2124999999996</v>
      </c>
      <c r="J52" s="49">
        <f t="shared" si="38"/>
        <v>8995.5731250000008</v>
      </c>
      <c r="K52" s="49">
        <f t="shared" ref="K52:L55" si="39">J52*1.025</f>
        <v>9220.4624531249992</v>
      </c>
      <c r="L52" s="49">
        <f t="shared" si="39"/>
        <v>9450.9740144531243</v>
      </c>
    </row>
    <row r="53" spans="2:12" ht="15.75" thickBot="1">
      <c r="B53" s="45" t="s">
        <v>38</v>
      </c>
      <c r="C53" s="41" t="s">
        <v>29</v>
      </c>
      <c r="D53" s="56">
        <f>Grile!C55</f>
        <v>2.2000000000000002</v>
      </c>
      <c r="E53" s="43">
        <v>3300</v>
      </c>
      <c r="F53" s="55">
        <f t="shared" si="35"/>
        <v>7260.0000000000009</v>
      </c>
      <c r="G53" s="49">
        <f t="shared" si="36"/>
        <v>7260.0000000000009</v>
      </c>
      <c r="H53" s="49">
        <f t="shared" si="37"/>
        <v>7804.5000000000009</v>
      </c>
      <c r="I53" s="49">
        <f t="shared" si="38"/>
        <v>8194.7250000000022</v>
      </c>
      <c r="J53" s="49">
        <f t="shared" si="38"/>
        <v>8604.4612500000021</v>
      </c>
      <c r="K53" s="49">
        <f t="shared" si="39"/>
        <v>8819.5727812500008</v>
      </c>
      <c r="L53" s="49">
        <f t="shared" si="39"/>
        <v>9040.0621007812497</v>
      </c>
    </row>
    <row r="54" spans="2:12" ht="15.75" thickBot="1">
      <c r="B54" s="45" t="s">
        <v>39</v>
      </c>
      <c r="C54" s="41" t="s">
        <v>29</v>
      </c>
      <c r="D54" s="56">
        <f>Grile!C56</f>
        <v>2.1</v>
      </c>
      <c r="E54" s="43">
        <v>3300</v>
      </c>
      <c r="F54" s="55">
        <f t="shared" si="35"/>
        <v>6930</v>
      </c>
      <c r="G54" s="49">
        <f t="shared" si="36"/>
        <v>6930</v>
      </c>
      <c r="H54" s="49">
        <f t="shared" si="37"/>
        <v>7449.75</v>
      </c>
      <c r="I54" s="49">
        <f t="shared" si="38"/>
        <v>7822.2375000000002</v>
      </c>
      <c r="J54" s="49">
        <f t="shared" si="38"/>
        <v>8213.3493749999998</v>
      </c>
      <c r="K54" s="49">
        <f t="shared" si="39"/>
        <v>8418.6831093749988</v>
      </c>
      <c r="L54" s="49">
        <f t="shared" si="39"/>
        <v>8629.1501871093733</v>
      </c>
    </row>
    <row r="55" spans="2:12" ht="15.75" thickBot="1">
      <c r="B55" s="45" t="s">
        <v>25</v>
      </c>
      <c r="C55" s="41" t="s">
        <v>29</v>
      </c>
      <c r="D55" s="56">
        <f>Grile!C57</f>
        <v>1.9</v>
      </c>
      <c r="E55" s="43">
        <v>3300</v>
      </c>
      <c r="F55" s="55">
        <f t="shared" si="35"/>
        <v>6270</v>
      </c>
      <c r="G55" s="49">
        <f t="shared" si="36"/>
        <v>6270</v>
      </c>
      <c r="H55" s="49">
        <f t="shared" si="37"/>
        <v>6740.25</v>
      </c>
      <c r="I55" s="49">
        <f t="shared" si="38"/>
        <v>7077.2625000000007</v>
      </c>
      <c r="J55" s="49">
        <f t="shared" si="38"/>
        <v>7431.1256250000015</v>
      </c>
      <c r="K55" s="49">
        <f t="shared" si="39"/>
        <v>7616.9037656250011</v>
      </c>
      <c r="L55" s="49">
        <f t="shared" si="39"/>
        <v>7807.3263597656251</v>
      </c>
    </row>
    <row r="56" spans="2:12" ht="15.75" thickBot="1">
      <c r="B56" s="88" t="s">
        <v>40</v>
      </c>
      <c r="C56" s="89"/>
      <c r="D56" s="89"/>
      <c r="E56" s="89"/>
      <c r="F56" s="89"/>
      <c r="G56" s="89"/>
      <c r="H56" s="89"/>
      <c r="I56" s="89"/>
      <c r="J56" s="89"/>
      <c r="K56" s="89"/>
      <c r="L56" s="90"/>
    </row>
    <row r="57" spans="2:12" ht="15.75" thickBot="1">
      <c r="B57" s="46" t="s">
        <v>38</v>
      </c>
      <c r="C57" s="47" t="s">
        <v>41</v>
      </c>
      <c r="D57" s="56">
        <f>Grile!C59</f>
        <v>1.9</v>
      </c>
      <c r="E57" s="43">
        <v>3300</v>
      </c>
      <c r="F57" s="55">
        <f t="shared" ref="F57:F58" si="40">D57*E57</f>
        <v>6270</v>
      </c>
      <c r="G57" s="49">
        <f t="shared" ref="G57:G58" si="41">F57</f>
        <v>6270</v>
      </c>
      <c r="H57" s="49">
        <f t="shared" ref="H57:H58" si="42">G57*1.075</f>
        <v>6740.25</v>
      </c>
      <c r="I57" s="49">
        <f t="shared" ref="I57:J58" si="43">H57*1.05</f>
        <v>7077.2625000000007</v>
      </c>
      <c r="J57" s="49">
        <f t="shared" si="43"/>
        <v>7431.1256250000015</v>
      </c>
      <c r="K57" s="49">
        <f t="shared" ref="K57:L58" si="44">J57*1.025</f>
        <v>7616.9037656250011</v>
      </c>
      <c r="L57" s="49">
        <f t="shared" si="44"/>
        <v>7807.3263597656251</v>
      </c>
    </row>
    <row r="58" spans="2:12" ht="15.75" thickBot="1">
      <c r="B58" s="46" t="s">
        <v>39</v>
      </c>
      <c r="C58" s="47" t="s">
        <v>41</v>
      </c>
      <c r="D58" s="56">
        <f>Grile!C60</f>
        <v>1.8</v>
      </c>
      <c r="E58" s="43">
        <v>3300</v>
      </c>
      <c r="F58" s="55">
        <f t="shared" si="40"/>
        <v>5940</v>
      </c>
      <c r="G58" s="49">
        <f t="shared" si="41"/>
        <v>5940</v>
      </c>
      <c r="H58" s="49">
        <f t="shared" si="42"/>
        <v>6385.5</v>
      </c>
      <c r="I58" s="49">
        <f t="shared" si="43"/>
        <v>6704.7750000000005</v>
      </c>
      <c r="J58" s="49">
        <f t="shared" si="43"/>
        <v>7040.013750000001</v>
      </c>
      <c r="K58" s="49">
        <f t="shared" si="44"/>
        <v>7216.01409375</v>
      </c>
      <c r="L58" s="49">
        <f t="shared" si="44"/>
        <v>7396.4144460937496</v>
      </c>
    </row>
    <row r="59" spans="2:12" ht="15.75" thickBot="1">
      <c r="B59" s="91" t="s">
        <v>42</v>
      </c>
      <c r="C59" s="92"/>
      <c r="D59" s="92"/>
      <c r="E59" s="92"/>
      <c r="F59" s="92"/>
      <c r="G59" s="92"/>
      <c r="H59" s="92"/>
      <c r="I59" s="92"/>
      <c r="J59" s="92"/>
      <c r="K59" s="92"/>
      <c r="L59" s="93"/>
    </row>
    <row r="60" spans="2:12" ht="15.75" thickBot="1">
      <c r="B60" s="45" t="s">
        <v>43</v>
      </c>
      <c r="C60" s="41" t="s">
        <v>41</v>
      </c>
      <c r="D60" s="56">
        <f>Grile!C62</f>
        <v>1.8</v>
      </c>
      <c r="E60" s="43">
        <v>3300</v>
      </c>
      <c r="F60" s="55">
        <f t="shared" ref="F60:F63" si="45">D60*E60</f>
        <v>5940</v>
      </c>
      <c r="G60" s="49">
        <f t="shared" ref="G60:G63" si="46">F60</f>
        <v>5940</v>
      </c>
      <c r="H60" s="49">
        <f t="shared" ref="H60:H63" si="47">G60*1.075</f>
        <v>6385.5</v>
      </c>
      <c r="I60" s="49">
        <f t="shared" ref="I60:J63" si="48">H60*1.05</f>
        <v>6704.7750000000005</v>
      </c>
      <c r="J60" s="49">
        <f t="shared" si="48"/>
        <v>7040.013750000001</v>
      </c>
      <c r="K60" s="49">
        <f t="shared" ref="K60:L63" si="49">J60*1.025</f>
        <v>7216.01409375</v>
      </c>
      <c r="L60" s="49">
        <f t="shared" si="49"/>
        <v>7396.4144460937496</v>
      </c>
    </row>
    <row r="61" spans="2:12" ht="15.75" thickBot="1">
      <c r="B61" s="45" t="s">
        <v>44</v>
      </c>
      <c r="C61" s="41" t="s">
        <v>41</v>
      </c>
      <c r="D61" s="56">
        <f>Grile!C63</f>
        <v>1.7</v>
      </c>
      <c r="E61" s="43">
        <v>3300</v>
      </c>
      <c r="F61" s="55">
        <f t="shared" si="45"/>
        <v>5610</v>
      </c>
      <c r="G61" s="49">
        <f t="shared" si="46"/>
        <v>5610</v>
      </c>
      <c r="H61" s="49">
        <f t="shared" si="47"/>
        <v>6030.75</v>
      </c>
      <c r="I61" s="49">
        <f t="shared" si="48"/>
        <v>6332.2875000000004</v>
      </c>
      <c r="J61" s="49">
        <f t="shared" si="48"/>
        <v>6648.9018750000005</v>
      </c>
      <c r="K61" s="49">
        <f t="shared" si="49"/>
        <v>6815.1244218749998</v>
      </c>
      <c r="L61" s="49">
        <f t="shared" si="49"/>
        <v>6985.5025324218741</v>
      </c>
    </row>
    <row r="62" spans="2:12" ht="15.75" thickBot="1">
      <c r="B62" s="45" t="s">
        <v>45</v>
      </c>
      <c r="C62" s="41" t="s">
        <v>41</v>
      </c>
      <c r="D62" s="56">
        <f>Grile!C64</f>
        <v>1.6</v>
      </c>
      <c r="E62" s="43">
        <v>3300</v>
      </c>
      <c r="F62" s="55">
        <f t="shared" si="45"/>
        <v>5280</v>
      </c>
      <c r="G62" s="49">
        <f t="shared" si="46"/>
        <v>5280</v>
      </c>
      <c r="H62" s="49">
        <f t="shared" si="47"/>
        <v>5676</v>
      </c>
      <c r="I62" s="49">
        <f t="shared" si="48"/>
        <v>5959.8</v>
      </c>
      <c r="J62" s="49">
        <f t="shared" si="48"/>
        <v>6257.7900000000009</v>
      </c>
      <c r="K62" s="49">
        <f t="shared" si="49"/>
        <v>6414.2347500000005</v>
      </c>
      <c r="L62" s="49">
        <f t="shared" si="49"/>
        <v>6574.5906187499995</v>
      </c>
    </row>
    <row r="63" spans="2:12" ht="15.75" thickBot="1">
      <c r="B63" s="45" t="s">
        <v>46</v>
      </c>
      <c r="C63" s="41" t="s">
        <v>41</v>
      </c>
      <c r="D63" s="56">
        <f>Grile!C65</f>
        <v>1.5</v>
      </c>
      <c r="E63" s="43">
        <v>3300</v>
      </c>
      <c r="F63" s="55">
        <f t="shared" si="45"/>
        <v>4950</v>
      </c>
      <c r="G63" s="49">
        <f t="shared" si="46"/>
        <v>4950</v>
      </c>
      <c r="H63" s="49">
        <f t="shared" si="47"/>
        <v>5321.25</v>
      </c>
      <c r="I63" s="49">
        <f t="shared" si="48"/>
        <v>5587.3125</v>
      </c>
      <c r="J63" s="49">
        <f t="shared" si="48"/>
        <v>5866.6781250000004</v>
      </c>
      <c r="K63" s="49">
        <f t="shared" si="49"/>
        <v>6013.3450781249994</v>
      </c>
      <c r="L63" s="49">
        <f t="shared" si="49"/>
        <v>6163.678705078124</v>
      </c>
    </row>
    <row r="64" spans="2:12" ht="15.75" thickBot="1">
      <c r="B64" s="94" t="s">
        <v>47</v>
      </c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2:12" ht="15.75" thickBot="1">
      <c r="B65" s="45" t="s">
        <v>48</v>
      </c>
      <c r="C65" s="41" t="s">
        <v>41</v>
      </c>
      <c r="D65" s="56">
        <f>Grile!C67</f>
        <v>1.2</v>
      </c>
      <c r="E65" s="43">
        <v>3300</v>
      </c>
      <c r="F65" s="55">
        <f t="shared" ref="F65:F66" si="50">D65*E65</f>
        <v>3960</v>
      </c>
      <c r="G65" s="49">
        <f t="shared" ref="G65:G66" si="51">F65</f>
        <v>3960</v>
      </c>
      <c r="H65" s="49">
        <f t="shared" ref="H65:H66" si="52">G65*1.075</f>
        <v>4257</v>
      </c>
      <c r="I65" s="49">
        <f t="shared" ref="I65:J66" si="53">H65*1.05</f>
        <v>4469.8500000000004</v>
      </c>
      <c r="J65" s="49">
        <f t="shared" si="53"/>
        <v>4693.3425000000007</v>
      </c>
      <c r="K65" s="49">
        <f t="shared" ref="K65:L66" si="54">J65*1.025</f>
        <v>4810.6760625000006</v>
      </c>
      <c r="L65" s="49">
        <f t="shared" si="54"/>
        <v>4930.9429640625003</v>
      </c>
    </row>
    <row r="66" spans="2:12" ht="15.75" thickBot="1">
      <c r="B66" s="45" t="s">
        <v>49</v>
      </c>
      <c r="C66" s="41" t="s">
        <v>41</v>
      </c>
      <c r="D66" s="56">
        <f>Grile!C68</f>
        <v>1</v>
      </c>
      <c r="E66" s="43">
        <v>3300</v>
      </c>
      <c r="F66" s="55">
        <f t="shared" si="50"/>
        <v>3300</v>
      </c>
      <c r="G66" s="49">
        <f t="shared" si="51"/>
        <v>3300</v>
      </c>
      <c r="H66" s="49">
        <f t="shared" si="52"/>
        <v>3547.5</v>
      </c>
      <c r="I66" s="49">
        <f t="shared" si="53"/>
        <v>3724.875</v>
      </c>
      <c r="J66" s="49">
        <f t="shared" si="53"/>
        <v>3911.1187500000001</v>
      </c>
      <c r="K66" s="49">
        <f t="shared" si="54"/>
        <v>4008.8967187499998</v>
      </c>
      <c r="L66" s="49">
        <f t="shared" si="54"/>
        <v>4109.1191367187494</v>
      </c>
    </row>
  </sheetData>
  <mergeCells count="15">
    <mergeCell ref="B56:L56"/>
    <mergeCell ref="B59:L59"/>
    <mergeCell ref="B64:L64"/>
    <mergeCell ref="B21:D21"/>
    <mergeCell ref="B36:L36"/>
    <mergeCell ref="B37:L37"/>
    <mergeCell ref="B41:L41"/>
    <mergeCell ref="B46:L46"/>
    <mergeCell ref="B51:L51"/>
    <mergeCell ref="B17:D17"/>
    <mergeCell ref="B2:D3"/>
    <mergeCell ref="E2:L2"/>
    <mergeCell ref="E3:F3"/>
    <mergeCell ref="G3:L3"/>
    <mergeCell ref="B10:L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</dc:creator>
  <cp:keywords/>
  <dc:description/>
  <cp:lastModifiedBy>User</cp:lastModifiedBy>
  <cp:revision/>
  <dcterms:created xsi:type="dcterms:W3CDTF">2023-06-13T21:09:02Z</dcterms:created>
  <dcterms:modified xsi:type="dcterms:W3CDTF">2024-03-11T10:45:46Z</dcterms:modified>
  <cp:category/>
  <cp:contentStatus/>
</cp:coreProperties>
</file>